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916" firstSheet="1" activeTab="6"/>
  </bookViews>
  <sheets>
    <sheet name="一般公共预算收入" sheetId="12" r:id="rId1"/>
    <sheet name="一般公共预算支出" sheetId="48" r:id="rId2"/>
    <sheet name="一般预算基本支出经济分类表" sheetId="67" r:id="rId3"/>
    <sheet name="平衡表" sheetId="57" r:id="rId4"/>
    <sheet name="一般转移支付" sheetId="62" r:id="rId5"/>
    <sheet name="一般预算上级补助" sheetId="64" r:id="rId6"/>
    <sheet name="政府性基金" sheetId="11" r:id="rId7"/>
    <sheet name="基金预算上级补助" sheetId="61" r:id="rId8"/>
    <sheet name="国有资本经营预算" sheetId="44" r:id="rId9"/>
    <sheet name="国资预算上级补助" sheetId="66" r:id="rId10"/>
    <sheet name="社保基金预算" sheetId="63" r:id="rId11"/>
    <sheet name="债务" sheetId="58" r:id="rId12"/>
    <sheet name="还本付息" sheetId="68" r:id="rId13"/>
    <sheet name="三公" sheetId="59" r:id="rId14"/>
  </sheets>
  <definedNames>
    <definedName name="_xlnm._FilterDatabase" localSheetId="8" hidden="1">国有资本经营预算!$A$1:$D$16</definedName>
    <definedName name="_xlnm._FilterDatabase" localSheetId="7" hidden="1">基金预算上级补助!#REF!</definedName>
    <definedName name="_xlnm._FilterDatabase" localSheetId="1" hidden="1">一般公共预算支出!#REF!</definedName>
    <definedName name="_xlnm._FilterDatabase" localSheetId="5" hidden="1">一般预算上级补助!#REF!</definedName>
    <definedName name="_xlnm._FilterDatabase" localSheetId="4" hidden="1">一般转移支付!#REF!</definedName>
    <definedName name="_xlnm.Print_Area" localSheetId="13">三公!$A$1:$F$9</definedName>
    <definedName name="_xlnm.Print_Area" localSheetId="0">一般公共预算收入!$A$1:$A$34</definedName>
    <definedName name="_xlnm.Print_Titles" localSheetId="1">一般公共预算支出!#REF!</definedName>
    <definedName name="_xlnm.Print_Titles" localSheetId="6">政府性基金!#REF!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<sst xmlns="http://schemas.openxmlformats.org/spreadsheetml/2006/main" count="2377" uniqueCount="1871">
  <si>
    <t>2023年一般公共预算收入表</t>
  </si>
  <si>
    <t>单位：万元</t>
  </si>
  <si>
    <r>
      <rPr>
        <b/>
        <sz val="12"/>
        <rFont val="宋体"/>
        <charset val="134"/>
      </rPr>
      <t>项</t>
    </r>
    <r>
      <rPr>
        <b/>
        <sz val="12"/>
        <rFont val="宋体"/>
        <charset val="134"/>
      </rPr>
      <t>目</t>
    </r>
  </si>
  <si>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</si>
  <si>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</si>
  <si>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</si>
  <si>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</si>
  <si>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</si>
  <si>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</si>
  <si>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</si>
  <si>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</si>
  <si>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</si>
  <si>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</si>
  <si>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</si>
  <si>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</si>
  <si>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</si>
  <si>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</si>
  <si>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</si>
  <si>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</si>
  <si>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</si>
  <si>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</si>
  <si>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</si>
  <si>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</si>
  <si>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</si>
  <si>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</si>
  <si>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</si>
  <si>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</si>
  <si>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</si>
  <si>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</si>
  <si>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</si>
  <si>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</si>
  <si>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</si>
  <si>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2023年一般公共预算支出表</t>
  </si>
  <si>
    <t>项目</t>
  </si>
  <si>
    <t>备注</t>
  </si>
  <si>
    <t>一、一般公共服务支出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</si>
  <si>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</si>
  <si>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</si>
  <si>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</si>
  <si>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</si>
  <si>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</si>
  <si>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</si>
  <si>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</si>
  <si>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</si>
  <si>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</si>
  <si>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</si>
  <si>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</si>
  <si>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</si>
  <si>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</si>
  <si>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</si>
  <si>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</si>
  <si>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</si>
  <si>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</si>
  <si>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</si>
  <si>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</si>
  <si>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</si>
  <si>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</si>
  <si>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</si>
  <si>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</si>
  <si>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</si>
  <si>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</si>
  <si>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</si>
  <si>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</si>
  <si>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</si>
  <si>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</si>
  <si>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</si>
  <si>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</si>
  <si>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</si>
  <si>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</si>
  <si>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</si>
  <si>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</si>
  <si>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</si>
  <si>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</si>
  <si>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</si>
  <si>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</si>
  <si>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</si>
  <si>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</si>
  <si>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</si>
  <si>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</si>
  <si>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</si>
  <si>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</si>
  <si>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</si>
  <si>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</si>
  <si>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</si>
  <si>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</si>
  <si>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</si>
  <si>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</si>
  <si>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</si>
  <si>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</si>
  <si>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</si>
  <si>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</si>
  <si>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</si>
  <si>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</si>
  <si>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</si>
  <si>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</si>
  <si>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</si>
  <si>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</si>
  <si>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</si>
  <si>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</si>
  <si>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</si>
  <si>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</si>
  <si>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</si>
  <si>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</si>
  <si>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</si>
  <si>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</si>
  <si>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</si>
  <si>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</si>
  <si>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</si>
  <si>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</si>
  <si>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</si>
  <si>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</si>
  <si>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</si>
  <si>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</si>
  <si>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</si>
  <si>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</si>
  <si>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</si>
  <si>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</si>
  <si>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</si>
  <si>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</si>
  <si>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</si>
  <si>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</si>
  <si>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</si>
  <si>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</si>
  <si>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</si>
  <si>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</si>
  <si>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</si>
  <si>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</si>
  <si>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</si>
  <si>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</si>
  <si>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</si>
  <si>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</si>
  <si>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</si>
  <si>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</si>
  <si>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</si>
  <si>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</si>
  <si>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</si>
  <si>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</si>
  <si>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</si>
  <si>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</si>
  <si>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</si>
  <si>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</si>
  <si>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</si>
  <si>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</si>
  <si>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</si>
  <si>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</si>
  <si>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</si>
  <si>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</si>
  <si>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</si>
  <si>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</si>
  <si>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</si>
  <si>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</si>
  <si>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</si>
  <si>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</si>
  <si>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</si>
  <si>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</si>
  <si>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</si>
  <si>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</si>
  <si>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</si>
  <si>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</si>
  <si>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</si>
  <si>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</si>
  <si>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</si>
  <si>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</si>
  <si>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</si>
  <si>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</si>
  <si>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</si>
  <si>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</si>
  <si>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</si>
  <si>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</si>
  <si>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</si>
  <si>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</si>
  <si>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</si>
  <si>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</si>
  <si>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</si>
  <si>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</si>
  <si>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</si>
  <si>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</si>
  <si>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</si>
  <si>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</si>
  <si>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</si>
  <si>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</si>
  <si>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</si>
  <si>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</si>
  <si>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</si>
  <si>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</si>
  <si>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</si>
  <si>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</si>
  <si>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</si>
  <si>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</si>
  <si>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</si>
  <si>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</si>
  <si>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</si>
  <si>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</si>
  <si>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</si>
  <si>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</si>
  <si>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三、国防支出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</si>
  <si>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</si>
  <si>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</si>
  <si>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</si>
  <si>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</si>
  <si>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</si>
  <si>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</si>
  <si>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</si>
  <si>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</si>
  <si>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</si>
  <si>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</si>
  <si>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</si>
  <si>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</si>
  <si>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</si>
  <si>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</si>
  <si>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</si>
  <si>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</si>
  <si>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</si>
  <si>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</si>
  <si>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</si>
  <si>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</si>
  <si>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</si>
  <si>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</si>
  <si>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</si>
  <si>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</si>
  <si>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</si>
  <si>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</si>
  <si>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</si>
  <si>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</si>
  <si>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</si>
  <si>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</si>
  <si>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</si>
  <si>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</si>
  <si>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</si>
  <si>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</si>
  <si>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</si>
  <si>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</si>
  <si>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</si>
  <si>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</si>
  <si>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</si>
  <si>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</si>
  <si>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</si>
  <si>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</si>
  <si>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</si>
  <si>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</si>
  <si>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</si>
  <si>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</si>
  <si>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</si>
  <si>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</si>
  <si>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</si>
  <si>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</si>
  <si>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</si>
  <si>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</si>
  <si>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</si>
  <si>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</si>
  <si>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</si>
  <si>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</si>
  <si>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</si>
  <si>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</si>
  <si>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</si>
  <si>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</si>
  <si>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</si>
  <si>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</si>
  <si>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</si>
  <si>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</si>
  <si>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</si>
  <si>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</si>
  <si>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</si>
  <si>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</si>
  <si>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</si>
  <si>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</si>
  <si>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</si>
  <si>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</si>
  <si>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</si>
  <si>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</si>
  <si>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</si>
  <si>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</si>
  <si>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</si>
  <si>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</si>
  <si>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</si>
  <si>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</si>
  <si>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</si>
  <si>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</si>
  <si>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</si>
  <si>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</si>
  <si>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</si>
  <si>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</si>
  <si>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</si>
  <si>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</si>
  <si>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</si>
  <si>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</si>
  <si>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</si>
  <si>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</si>
  <si>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</si>
  <si>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</si>
  <si>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</si>
  <si>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</si>
  <si>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</si>
  <si>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</si>
  <si>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</si>
  <si>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</si>
  <si>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</si>
  <si>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</si>
  <si>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</si>
  <si>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</si>
  <si>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</si>
  <si>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</si>
  <si>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</si>
  <si>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</si>
  <si>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</si>
  <si>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</si>
  <si>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</si>
  <si>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</si>
  <si>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</si>
  <si>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</si>
  <si>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</si>
  <si>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</si>
  <si>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</si>
  <si>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</si>
  <si>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</si>
  <si>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</si>
  <si>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</si>
  <si>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</si>
  <si>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</si>
  <si>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</si>
  <si>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</si>
  <si>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</si>
  <si>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</si>
  <si>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</si>
  <si>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</si>
  <si>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</si>
  <si>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</si>
  <si>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</si>
  <si>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</si>
  <si>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</si>
  <si>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</si>
  <si>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</si>
  <si>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</si>
  <si>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</si>
  <si>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</si>
  <si>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</si>
  <si>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</si>
  <si>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</si>
  <si>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</si>
  <si>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</si>
  <si>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</si>
  <si>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</si>
  <si>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</si>
  <si>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</si>
  <si>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</si>
  <si>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</si>
  <si>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</si>
  <si>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</si>
  <si>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</si>
  <si>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</si>
  <si>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</si>
  <si>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</si>
  <si>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</si>
  <si>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</si>
  <si>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</si>
  <si>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</si>
  <si>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</si>
  <si>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</si>
  <si>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</si>
  <si>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</si>
  <si>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</si>
  <si>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</si>
  <si>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</si>
  <si>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</si>
  <si>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</si>
  <si>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</si>
  <si>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</si>
  <si>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</si>
  <si>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</si>
  <si>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</si>
  <si>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</si>
  <si>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</si>
  <si>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</si>
  <si>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</si>
  <si>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</si>
  <si>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</si>
  <si>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</si>
  <si>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</si>
  <si>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</si>
  <si>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</si>
  <si>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</si>
  <si>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</si>
  <si>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</si>
  <si>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</si>
  <si>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</si>
  <si>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</si>
  <si>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</si>
  <si>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</si>
  <si>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</si>
  <si>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</si>
  <si>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</si>
  <si>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</si>
  <si>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</si>
  <si>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</si>
  <si>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</si>
  <si>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</si>
  <si>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</si>
  <si>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</si>
  <si>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</si>
  <si>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</si>
  <si>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</si>
  <si>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</si>
  <si>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</si>
  <si>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</si>
  <si>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</si>
  <si>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</si>
  <si>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</si>
  <si>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</si>
  <si>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</si>
  <si>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</si>
  <si>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</si>
  <si>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</si>
  <si>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</si>
  <si>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</si>
  <si>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</si>
  <si>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</si>
  <si>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</si>
  <si>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</si>
  <si>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</si>
  <si>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</si>
  <si>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</si>
  <si>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</si>
  <si>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</si>
  <si>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</si>
  <si>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</si>
  <si>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</si>
  <si>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</si>
  <si>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</si>
  <si>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</si>
  <si>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</si>
  <si>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</si>
  <si>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</si>
  <si>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</si>
  <si>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</si>
  <si>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</si>
  <si>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</si>
  <si>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</si>
  <si>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</si>
  <si>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</si>
  <si>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</si>
  <si>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</si>
  <si>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</si>
  <si>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</si>
  <si>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</si>
  <si>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</si>
  <si>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</si>
  <si>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</si>
  <si>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</si>
  <si>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</si>
  <si>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</si>
  <si>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</si>
  <si>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</si>
  <si>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</si>
  <si>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</si>
  <si>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</si>
  <si>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</si>
  <si>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</si>
  <si>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</si>
  <si>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</si>
  <si>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</si>
  <si>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</si>
  <si>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</si>
  <si>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</si>
  <si>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</si>
  <si>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</si>
  <si>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</si>
  <si>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</si>
  <si>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</si>
  <si>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</si>
  <si>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</si>
  <si>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</si>
  <si>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</si>
  <si>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</si>
  <si>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</si>
  <si>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</si>
  <si>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</si>
  <si>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</si>
  <si>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</si>
  <si>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</si>
  <si>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</si>
  <si>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</si>
  <si>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</si>
  <si>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</si>
  <si>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</si>
  <si>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</si>
  <si>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</si>
  <si>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</si>
  <si>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</si>
  <si>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</si>
  <si>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</si>
  <si>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</si>
  <si>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</si>
  <si>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</si>
  <si>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</si>
  <si>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</si>
  <si>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</si>
  <si>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</si>
  <si>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</si>
  <si>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</si>
  <si>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</si>
  <si>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</si>
  <si>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</si>
  <si>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</si>
  <si>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</si>
  <si>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</si>
  <si>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</si>
  <si>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</si>
  <si>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</si>
  <si>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</si>
  <si>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</si>
  <si>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</si>
  <si>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</si>
  <si>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</si>
  <si>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</si>
  <si>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</si>
  <si>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</si>
  <si>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</si>
  <si>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</si>
  <si>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</si>
  <si>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</si>
  <si>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</si>
  <si>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</si>
  <si>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</si>
  <si>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</si>
  <si>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</si>
  <si>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</si>
  <si>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</si>
  <si>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</si>
  <si>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</si>
  <si>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</si>
  <si>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</si>
  <si>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</si>
  <si>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</si>
  <si>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</si>
  <si>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</si>
  <si>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</si>
  <si>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</si>
  <si>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</si>
  <si>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</si>
  <si>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</si>
  <si>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</si>
  <si>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</si>
  <si>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</si>
  <si>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</si>
  <si>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</si>
  <si>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</si>
  <si>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</si>
  <si>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</si>
  <si>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</si>
  <si>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</si>
  <si>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</si>
  <si>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</si>
  <si>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</si>
  <si>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</si>
  <si>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</si>
  <si>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</si>
  <si>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</si>
  <si>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</si>
  <si>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</si>
  <si>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</si>
  <si>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</si>
  <si>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</si>
  <si>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</si>
  <si>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</si>
  <si>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</si>
  <si>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</si>
  <si>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</si>
  <si>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</si>
  <si>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</si>
  <si>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</si>
  <si>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</si>
  <si>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</si>
  <si>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</si>
  <si>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</si>
  <si>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</si>
  <si>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</si>
  <si>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</si>
  <si>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</si>
  <si>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</si>
  <si>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</si>
  <si>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</si>
  <si>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</si>
  <si>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</si>
  <si>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</si>
  <si>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</si>
  <si>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</si>
  <si>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</si>
  <si>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</si>
  <si>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</si>
  <si>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</si>
  <si>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</si>
  <si>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</si>
  <si>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</si>
  <si>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</si>
  <si>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</si>
  <si>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</si>
  <si>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</si>
  <si>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</si>
  <si>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</si>
  <si>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</si>
  <si>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</si>
  <si>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</si>
  <si>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</si>
  <si>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</si>
  <si>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</si>
  <si>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</si>
  <si>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</si>
  <si>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</si>
  <si>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</si>
  <si>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</si>
  <si>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</si>
  <si>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</si>
  <si>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</si>
  <si>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</si>
  <si>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</si>
  <si>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</si>
  <si>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</si>
  <si>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</si>
  <si>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</si>
  <si>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</si>
  <si>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</si>
  <si>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</si>
  <si>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</si>
  <si>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</si>
  <si>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</si>
  <si>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</si>
  <si>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</si>
  <si>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</si>
  <si>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</si>
  <si>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</si>
  <si>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</si>
  <si>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</si>
  <si>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</si>
  <si>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</si>
  <si>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</si>
  <si>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</si>
  <si>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</si>
  <si>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</si>
  <si>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</si>
  <si>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</si>
  <si>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</si>
  <si>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</si>
  <si>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</si>
  <si>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</si>
  <si>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</si>
  <si>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</si>
  <si>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</si>
  <si>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</si>
  <si>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</si>
  <si>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</si>
  <si>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</si>
  <si>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</si>
  <si>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</si>
  <si>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</si>
  <si>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</si>
  <si>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</si>
  <si>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</si>
  <si>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</si>
  <si>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</si>
  <si>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</si>
  <si>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</si>
  <si>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</si>
  <si>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</si>
  <si>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</si>
  <si>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</si>
  <si>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</si>
  <si>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</si>
  <si>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</si>
  <si>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</si>
  <si>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</si>
  <si>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</si>
  <si>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</si>
  <si>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</si>
  <si>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</si>
  <si>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</si>
  <si>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</si>
  <si>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</si>
  <si>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</si>
  <si>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</si>
  <si>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</si>
  <si>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</si>
  <si>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</si>
  <si>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</si>
  <si>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</si>
  <si>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</si>
  <si>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</si>
  <si>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</si>
  <si>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</si>
  <si>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</si>
  <si>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</si>
  <si>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</si>
  <si>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</si>
  <si>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</si>
  <si>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</si>
  <si>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</si>
  <si>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</si>
  <si>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</si>
  <si>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</si>
  <si>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</si>
  <si>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</si>
  <si>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</si>
  <si>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</si>
  <si>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</si>
  <si>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</si>
  <si>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</si>
  <si>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</si>
  <si>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</si>
  <si>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</si>
  <si>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</si>
  <si>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</si>
  <si>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</si>
  <si>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</si>
  <si>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</si>
  <si>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</si>
  <si>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</si>
  <si>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</si>
  <si>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</si>
  <si>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</si>
  <si>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</si>
  <si>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</si>
  <si>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</si>
  <si>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</si>
  <si>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</si>
  <si>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</si>
  <si>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</si>
  <si>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</si>
  <si>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</si>
  <si>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</si>
  <si>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</si>
  <si>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</si>
  <si>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</si>
  <si>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</si>
  <si>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</si>
  <si>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</si>
  <si>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</si>
  <si>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</si>
  <si>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</si>
  <si>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</si>
  <si>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</si>
  <si>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</si>
  <si>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</si>
  <si>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</si>
  <si>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</si>
  <si>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</si>
  <si>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</si>
  <si>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</si>
  <si>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</si>
  <si>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</si>
  <si>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</si>
  <si>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</si>
  <si>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</si>
  <si>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</si>
  <si>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</si>
  <si>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</si>
  <si>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</si>
  <si>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</si>
  <si>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</si>
  <si>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</si>
  <si>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</si>
  <si>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</si>
  <si>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</si>
  <si>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</si>
  <si>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</si>
  <si>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</si>
  <si>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</si>
  <si>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</si>
  <si>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</si>
  <si>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</si>
  <si>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</si>
  <si>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</si>
  <si>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</si>
  <si>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</si>
  <si>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</si>
  <si>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</si>
  <si>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</si>
  <si>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</si>
  <si>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</si>
  <si>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</si>
  <si>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</si>
  <si>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</si>
  <si>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</si>
  <si>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</si>
  <si>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</si>
  <si>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</si>
  <si>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</si>
  <si>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</si>
  <si>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</si>
  <si>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</si>
  <si>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</si>
  <si>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</si>
  <si>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</si>
  <si>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</si>
  <si>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</si>
  <si>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</si>
  <si>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</si>
  <si>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</si>
  <si>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</si>
  <si>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</si>
  <si>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</si>
  <si>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</si>
  <si>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</si>
  <si>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</si>
  <si>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</si>
  <si>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</si>
  <si>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</si>
  <si>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</si>
  <si>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</si>
  <si>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</si>
  <si>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</si>
  <si>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</si>
  <si>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</si>
  <si>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</si>
  <si>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</si>
  <si>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</si>
  <si>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</si>
  <si>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</si>
  <si>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</si>
  <si>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</si>
  <si>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</si>
  <si>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</si>
  <si>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</si>
  <si>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</si>
  <si>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</si>
  <si>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</si>
  <si>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</si>
  <si>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</si>
  <si>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</si>
  <si>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</si>
  <si>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</si>
  <si>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</si>
  <si>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</si>
  <si>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</si>
  <si>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</si>
  <si>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</si>
  <si>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</si>
  <si>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</si>
  <si>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</si>
  <si>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</si>
  <si>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</si>
  <si>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</si>
  <si>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</si>
  <si>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</si>
  <si>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</si>
  <si>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</si>
  <si>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</si>
  <si>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</si>
  <si>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</si>
  <si>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</si>
  <si>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</si>
  <si>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</si>
  <si>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</si>
  <si>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</si>
  <si>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</si>
  <si>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</si>
  <si>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</si>
  <si>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</si>
  <si>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</si>
  <si>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</si>
  <si>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</si>
  <si>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</si>
  <si>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</si>
  <si>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</si>
  <si>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</si>
  <si>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</si>
  <si>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</si>
  <si>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</si>
  <si>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</si>
  <si>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</si>
  <si>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</si>
  <si>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</si>
  <si>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</si>
  <si>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</si>
  <si>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</si>
  <si>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</si>
  <si>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</si>
  <si>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</si>
  <si>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</si>
  <si>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</si>
  <si>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</si>
  <si>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</si>
  <si>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</si>
  <si>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</si>
  <si>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</si>
  <si>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</si>
  <si>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</si>
  <si>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</si>
  <si>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</si>
  <si>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</si>
  <si>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</si>
  <si>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</si>
  <si>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</si>
  <si>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</si>
  <si>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</si>
  <si>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</si>
  <si>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</si>
  <si>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</si>
  <si>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</si>
  <si>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</si>
  <si>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</si>
  <si>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</si>
  <si>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</si>
  <si>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</si>
  <si>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</si>
  <si>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</si>
  <si>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</si>
  <si>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</si>
  <si>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</si>
  <si>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</si>
  <si>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</si>
  <si>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</si>
  <si>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</si>
  <si>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</si>
  <si>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</si>
  <si>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</si>
  <si>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</si>
  <si>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</si>
  <si>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</si>
  <si>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</si>
  <si>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</si>
  <si>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</si>
  <si>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</si>
  <si>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</si>
  <si>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</si>
  <si>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</si>
  <si>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</si>
  <si>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</si>
  <si>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</si>
  <si>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</si>
  <si>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</si>
  <si>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</si>
  <si>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</si>
  <si>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</si>
  <si>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</si>
  <si>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</si>
  <si>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</si>
  <si>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</si>
  <si>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</si>
  <si>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</si>
  <si>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</si>
  <si>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</si>
  <si>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</si>
  <si>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</si>
  <si>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</si>
  <si>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</si>
  <si>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</si>
  <si>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</si>
  <si>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</si>
  <si>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</si>
  <si>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</si>
  <si>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</si>
  <si>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</si>
  <si>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</si>
  <si>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</si>
  <si>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</si>
  <si>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</si>
  <si>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</si>
  <si>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</si>
  <si>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</si>
  <si>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</si>
  <si>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</si>
  <si>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</si>
  <si>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</si>
  <si>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</si>
  <si>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</si>
  <si>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</si>
  <si>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</si>
  <si>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</si>
  <si>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</si>
  <si>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</si>
  <si>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</si>
  <si>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</si>
  <si>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</si>
  <si>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</si>
  <si>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</si>
  <si>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</si>
  <si>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</si>
  <si>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</si>
  <si>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</si>
  <si>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</si>
  <si>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</si>
  <si>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</si>
  <si>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</si>
  <si>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</si>
  <si>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</si>
  <si>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</si>
  <si>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</si>
  <si>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</si>
  <si>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</si>
  <si>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</si>
  <si>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</si>
  <si>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</si>
  <si>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</si>
  <si>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</si>
  <si>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</si>
  <si>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</si>
  <si>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</si>
  <si>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</si>
  <si>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</si>
  <si>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</si>
  <si>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</si>
  <si>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</si>
  <si>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</si>
  <si>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</si>
  <si>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</si>
  <si>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</si>
  <si>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</si>
  <si>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</si>
  <si>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</si>
  <si>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</si>
  <si>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</si>
  <si>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</si>
  <si>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</si>
  <si>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</si>
  <si>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</si>
  <si>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</si>
  <si>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</si>
  <si>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</si>
  <si>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</si>
  <si>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</si>
  <si>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</si>
  <si>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</si>
  <si>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</si>
  <si>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</si>
  <si>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</si>
  <si>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</si>
  <si>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</si>
  <si>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</si>
  <si>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</si>
  <si>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</si>
  <si>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</si>
  <si>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二十二、预备费</t>
  </si>
  <si>
    <t>二十三、其他支出</t>
  </si>
  <si>
    <t xml:space="preserve">    年初预留</t>
  </si>
  <si>
    <t xml:space="preserve">      年初预留</t>
  </si>
  <si>
    <t>二十四、债务付息支出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</si>
  <si>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</si>
  <si>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</si>
  <si>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</si>
  <si>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</si>
  <si>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</si>
  <si>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二十五、债务发行费用支出</t>
  </si>
  <si>
    <t xml:space="preserve">    地方政府一般债务发行费用支出</t>
  </si>
  <si>
    <t>支出合计</t>
  </si>
  <si>
    <t>2023年一般公共预算基本支出表</t>
  </si>
  <si>
    <t>经济科目名称</t>
  </si>
  <si>
    <t>工资福利支出</t>
  </si>
  <si>
    <t>　基本工资</t>
  </si>
  <si>
    <t>　津贴补贴</t>
  </si>
  <si>
    <t>　奖金</t>
  </si>
  <si>
    <t>　绩效工资</t>
  </si>
  <si>
    <t>　机关事业单位基本养老保险缴费</t>
  </si>
  <si>
    <t xml:space="preserve">  职业年金缴费</t>
  </si>
  <si>
    <t>　职工基本医疗保险缴费</t>
  </si>
  <si>
    <t>　公务员医疗补助缴费</t>
  </si>
  <si>
    <t>　其他社会保障缴费</t>
  </si>
  <si>
    <t>　住房公积金</t>
  </si>
  <si>
    <t>　其他工资福利支出</t>
  </si>
  <si>
    <t>商品和服务支出</t>
  </si>
  <si>
    <t>　办公费</t>
  </si>
  <si>
    <t>　印刷费</t>
  </si>
  <si>
    <t>　咨询费</t>
  </si>
  <si>
    <t>　手续费</t>
  </si>
  <si>
    <t>　水费</t>
  </si>
  <si>
    <t>　电费</t>
  </si>
  <si>
    <t>　邮电费</t>
  </si>
  <si>
    <t>　取暖费</t>
  </si>
  <si>
    <t>　物业管理费</t>
  </si>
  <si>
    <t>　差旅费</t>
  </si>
  <si>
    <t>　维修（护）费</t>
  </si>
  <si>
    <t>　租赁费</t>
  </si>
  <si>
    <t>　会议费</t>
  </si>
  <si>
    <t>　培训费</t>
  </si>
  <si>
    <t>　公务接待费</t>
  </si>
  <si>
    <t>　专用材料费</t>
  </si>
  <si>
    <t>　被装购置费</t>
  </si>
  <si>
    <t>　劳务费</t>
  </si>
  <si>
    <t>　委托业务费</t>
  </si>
  <si>
    <t>　工会经费</t>
  </si>
  <si>
    <t>　福利费</t>
  </si>
  <si>
    <t>　公务用车运行维护费</t>
  </si>
  <si>
    <t>　其他交通费用</t>
  </si>
  <si>
    <t>　其他商品和服务支出</t>
  </si>
  <si>
    <t>对个人和家庭的补助</t>
  </si>
  <si>
    <t>　离休费</t>
  </si>
  <si>
    <t>　退休费</t>
  </si>
  <si>
    <t xml:space="preserve">  抚恤金</t>
  </si>
  <si>
    <t>　生活补助</t>
  </si>
  <si>
    <t>　奖励金</t>
  </si>
  <si>
    <t>　其他对个人和家庭的补助</t>
  </si>
  <si>
    <t>资本性支出</t>
  </si>
  <si>
    <t>　办公设备购置</t>
  </si>
  <si>
    <t xml:space="preserve">  专用设备购置</t>
  </si>
  <si>
    <t>　大型修缮</t>
  </si>
  <si>
    <t xml:space="preserve">  信息网络及软件购置更新</t>
  </si>
  <si>
    <t xml:space="preserve">  其他资本性支出</t>
  </si>
  <si>
    <t>合   计</t>
  </si>
  <si>
    <t>2023年一般公共预算收支平衡表</t>
  </si>
  <si>
    <r>
      <rPr>
        <b/>
        <sz val="12"/>
        <rFont val="宋体"/>
        <charset val="134"/>
      </rPr>
      <t>收</t>
    </r>
    <r>
      <rPr>
        <b/>
        <sz val="14"/>
        <rFont val="宋体"/>
        <charset val="134"/>
      </rPr>
      <t>入</t>
    </r>
  </si>
  <si>
    <r>
      <rPr>
        <b/>
        <sz val="12"/>
        <rFont val="宋体"/>
        <charset val="134"/>
      </rPr>
      <t>支</t>
    </r>
    <r>
      <rPr>
        <b/>
        <sz val="14"/>
        <rFont val="宋体"/>
        <charset val="134"/>
      </rPr>
      <t>出</t>
    </r>
  </si>
  <si>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</si>
  <si>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</si>
  <si>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</si>
  <si>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</si>
  <si>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</si>
  <si>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</si>
  <si>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</si>
  <si>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</si>
  <si>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</si>
  <si>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</si>
  <si>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</si>
  <si>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</si>
  <si>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</si>
  <si>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</si>
  <si>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</si>
  <si>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</si>
  <si>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</si>
  <si>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</si>
  <si>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</si>
  <si>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</si>
  <si>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</si>
  <si>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</si>
  <si>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</si>
  <si>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</si>
  <si>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</si>
  <si>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</si>
  <si>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</si>
  <si>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</si>
  <si>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r>
      <rPr>
        <sz val="11"/>
        <rFont val="宋体"/>
        <charset val="134"/>
      </rPr>
      <t xml:space="preserve">    </t>
    </r>
    <r>
      <rPr>
        <sz val="11"/>
        <rFont val="宋体"/>
        <charset val="134"/>
      </rPr>
      <t xml:space="preserve">  欠发达</t>
    </r>
    <r>
      <rPr>
        <sz val="11"/>
        <rFont val="宋体"/>
        <charset val="134"/>
      </rPr>
      <t>地区转移支付收入</t>
    </r>
  </si>
  <si>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</si>
  <si>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</si>
  <si>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</si>
  <si>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</si>
  <si>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</si>
  <si>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</si>
  <si>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</si>
  <si>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</si>
  <si>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</si>
  <si>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</si>
  <si>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</si>
  <si>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</si>
  <si>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</si>
  <si>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</si>
  <si>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</si>
  <si>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</si>
  <si>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</si>
  <si>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</si>
  <si>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</si>
  <si>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</si>
  <si>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</si>
  <si>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</si>
  <si>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</si>
  <si>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</si>
  <si>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</si>
  <si>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</si>
  <si>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</si>
  <si>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</si>
  <si>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</si>
  <si>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</si>
  <si>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</si>
  <si>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</si>
  <si>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</si>
  <si>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</si>
  <si>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</si>
  <si>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</si>
  <si>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</si>
  <si>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</si>
  <si>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</si>
  <si>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</si>
  <si>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</si>
  <si>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</si>
  <si>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</si>
  <si>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</si>
  <si>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</si>
  <si>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</si>
  <si>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</si>
  <si>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</si>
  <si>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</si>
  <si>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</si>
  <si>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</si>
  <si>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</si>
  <si>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</si>
  <si>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</si>
  <si>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</si>
  <si>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</si>
  <si>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</si>
  <si>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</si>
  <si>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</si>
  <si>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</si>
  <si>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</si>
  <si>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</si>
  <si>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2023年提前下达一般性转移支付明细表</t>
  </si>
  <si>
    <t>项      目</t>
  </si>
  <si>
    <t>金额</t>
  </si>
  <si>
    <t>合    计</t>
  </si>
  <si>
    <t xml:space="preserve">    一、1100202均衡性转移支付补助收入</t>
  </si>
  <si>
    <t>提前下达2023年农业转移人口市民化奖励资金</t>
  </si>
  <si>
    <t>提前下达2023年乡镇工作补贴转移支付资金</t>
  </si>
  <si>
    <t>提前下达2023年社区事务转移支付</t>
  </si>
  <si>
    <t>提前下达2023年均衡性转移支付</t>
  </si>
  <si>
    <t>关于下达2018年省对市县均衡性转移支付补助增量资金的通知</t>
  </si>
  <si>
    <t>提前下达2016年调整工资等一般性转移支付的通知</t>
  </si>
  <si>
    <t>关于提前下达2016年省对市县均衡性转移支付增量资金的通知</t>
  </si>
  <si>
    <t>2014年10月1日调资转移支付补助（基数文件）</t>
  </si>
  <si>
    <t xml:space="preserve">    二、1100207县级基本财力保障机制奖补资金收入</t>
  </si>
  <si>
    <t>提前下达2023年县级基本财力保障机制奖补资金</t>
  </si>
  <si>
    <t xml:space="preserve">    三、1100208结算补助收入</t>
  </si>
  <si>
    <t>资源税改革后预计收入低于调整后收入水平省级补助市县</t>
  </si>
  <si>
    <t>核定税务部门经费划转基数的通知</t>
  </si>
  <si>
    <t>2022年开发区市级税收增收奖励资金</t>
  </si>
  <si>
    <t>提前下达2023年黄河流域生态保护和高质量发展奖补资金</t>
  </si>
  <si>
    <t>提前下达2023年“三区”人才计划教师专项工作中央和省级补贴</t>
  </si>
  <si>
    <t>提前下达2023年公共图书馆、美术馆、文化馆免费开放中央及省级补助资金</t>
  </si>
  <si>
    <t>提前下达2023年博物馆纪念馆免费开放中央及省级补助资金</t>
  </si>
  <si>
    <t>提前下达2023年公共体育场馆向社会免费或低收费开放中央补助资金</t>
  </si>
  <si>
    <t>2023年民兵补助资金</t>
  </si>
  <si>
    <t>提前下达2023年选调生到村工作中央和省级财政补助资金</t>
  </si>
  <si>
    <t>提前下达2023年中央及市级解决特殊疑难信访问题资金</t>
  </si>
  <si>
    <t xml:space="preserve">    四、1100212资源枯竭型城市转移支付补助收入</t>
  </si>
  <si>
    <r>
      <rPr>
        <sz val="11"/>
        <rFont val="宋体"/>
        <charset val="134"/>
      </rPr>
      <t>提前下达2</t>
    </r>
    <r>
      <rPr>
        <sz val="10"/>
        <rFont val="宋体"/>
        <charset val="134"/>
      </rPr>
      <t>023年资源枯竭城市转移支付</t>
    </r>
  </si>
  <si>
    <t xml:space="preserve">    五、1100227固定数额补助收入</t>
  </si>
  <si>
    <t>2015年中央对地方审计专项补助经费</t>
  </si>
  <si>
    <t>关于下达农村义务教育学校绩效工资转移支付的通知</t>
  </si>
  <si>
    <t>农村公共卫生与基层医疗卫生事业单位绩效工资转移支付</t>
  </si>
  <si>
    <t>工商质监下划</t>
  </si>
  <si>
    <t>合并后定额结算事项（基数文件）</t>
  </si>
  <si>
    <t>提前下达2023年农村税费改革转移支付资金</t>
  </si>
  <si>
    <t>提前下达2023年中央补助工商行政管理专项经费</t>
  </si>
  <si>
    <t>提前下达2023年中央基层科普行动计划</t>
  </si>
  <si>
    <t xml:space="preserve">    六、1100228革命老区转移支付收入</t>
  </si>
  <si>
    <t>提前下达2023年革命老区转移支付</t>
  </si>
  <si>
    <t xml:space="preserve">    七、1100231欠发达地区转移支付收入</t>
  </si>
  <si>
    <t>提前下达2023年财政衔接推进乡村振兴补助资金</t>
  </si>
  <si>
    <t xml:space="preserve">    八、1100244公共安全共同财政事权转移支付收入</t>
  </si>
  <si>
    <t>2023年中央和省级政法转移支付</t>
  </si>
  <si>
    <t xml:space="preserve">    九、1100245教育共同财政事权转移支付收入</t>
  </si>
  <si>
    <t>提前下达2023年现代职业教育质量提升计划中央资金（中职）</t>
  </si>
  <si>
    <t>提前下达2023年学生资助补助经费（普通高中）中央和省级资金</t>
  </si>
  <si>
    <t>提前下达2023年义务教育薄弱环节改善与能力提升中央和省级资金</t>
  </si>
  <si>
    <t>提前下达2023年支持学前教育发展资金</t>
  </si>
  <si>
    <t>提前下达2023年城乡义务教育补助经费中央及省市级资金</t>
  </si>
  <si>
    <t>提前下达2023年特殊教育中央补助资金</t>
  </si>
  <si>
    <t>提前下达2023年学生资助补助经费（中等职业教育）中央和省级资金</t>
  </si>
  <si>
    <t>提前下达2023年农村义务教育寄宿生营养改善市级补助资金的</t>
  </si>
  <si>
    <t>提前下达2023年农村义务教育寄宿制学校后勤保障机制市级补助资金</t>
  </si>
  <si>
    <t>提前下达2023年原民办代课教师教龄补贴省级及市级资金</t>
  </si>
  <si>
    <t>提前下达2023年学前教育幼儿资助市级资金</t>
  </si>
  <si>
    <t xml:space="preserve">    十、1100247文化旅游体育与传媒共同财政事权转移支付收入</t>
  </si>
  <si>
    <t>提前下达2023年国家文物保护资金</t>
  </si>
  <si>
    <t>提前下达2023年中央支持地方公共文化服务体系建设补助资金</t>
  </si>
  <si>
    <t>提前下达2023年度群众文化惠民工程“四个一批”项目经费</t>
  </si>
  <si>
    <t>提前下达2023年公共文化服务体系建设中央及省级资金</t>
  </si>
  <si>
    <t>提前下达2023年中央支持地方公共文化服务体系建设补助资金（新时代文明实践中心建设项目）</t>
  </si>
  <si>
    <t>提前下达2023年省级新时代文明实践中心建设资金</t>
  </si>
  <si>
    <t>提前下达2023年省级文物保护专项资金（第一批）</t>
  </si>
  <si>
    <t>提前下达2023年乡镇（公社）老放映员省级补助资金</t>
  </si>
  <si>
    <t xml:space="preserve">    十一、1100248社会保障和就业共同财政事权转移支付收入</t>
  </si>
  <si>
    <t>提前下达2023年省级财政就业补助资金</t>
  </si>
  <si>
    <t>提前下达2023年城乡居民养老保险省级财政补助资金</t>
  </si>
  <si>
    <t>提前下达2023年省级困难残疾人生活补贴和重症残疾人护理补贴</t>
  </si>
  <si>
    <t>提前下达2023年中央和省级财政优抚对象补助资金</t>
  </si>
  <si>
    <t>提前下达2023年城乡居民基本养老保险中央财政补助经费</t>
  </si>
  <si>
    <t>提前下达2023年中央和省级财政困难群众救助补助资金</t>
  </si>
  <si>
    <t>提前下达2023年省级财政残疾人事业转移支付</t>
  </si>
  <si>
    <t>提前下达2023年中央残疾人事业发展补助资金</t>
  </si>
  <si>
    <t>提前下达2023年中央财政就业补助资金</t>
  </si>
  <si>
    <t>提前下达2023年中央财政机关事业单位养老保险制度改革补助经费</t>
  </si>
  <si>
    <t>提前下达2023年优抚对象中央和省级补助经费（第一批）</t>
  </si>
  <si>
    <t>山西省财政厅关于提前下达2023年军队转业干部中央补助经费的通知</t>
  </si>
  <si>
    <t>山西省财政厅关于提前下达2023年退役安置中央补助经费预算的通知</t>
  </si>
  <si>
    <t>山西省财政厅关于提前下达2023年退役安置省级补助经费的通知</t>
  </si>
  <si>
    <t>2023年城乡居民基本养老保险市级财政补助资金</t>
  </si>
  <si>
    <t>2023年城乡居民补充养老保险市级财政补助资金</t>
  </si>
  <si>
    <t>2023年退役军人教育培训市级资金</t>
  </si>
  <si>
    <t>2023年义务兵家庭优待金市级补助资金</t>
  </si>
  <si>
    <t>2023年优抚对象抚恤补助市级资金</t>
  </si>
  <si>
    <t>2023年老党员生活补贴补助市级资金（第一批）</t>
  </si>
  <si>
    <t>2023年自主就业退役士兵一次性经济补助市级资金</t>
  </si>
  <si>
    <t xml:space="preserve">    十二、1100249医疗卫生共同财政事权转移支付收入</t>
  </si>
  <si>
    <t>提前下达2023年省级财政医疗救助补贴资金</t>
  </si>
  <si>
    <t>提前下达2023年省级地方公共卫生服务补助资金</t>
  </si>
  <si>
    <t>提前下达2023年省级财政医疗服务与保障能力提升（卫生健康人才培养）</t>
  </si>
  <si>
    <t>提前下达2023年省级财政计划生育服务补助资金</t>
  </si>
  <si>
    <t>提前下达2023年省级财政医疗卫生机构改革与发展补助资金</t>
  </si>
  <si>
    <t>提前下达2023年中央和省级财政优抚对象医疗保障资金</t>
  </si>
  <si>
    <t>提前下达2023年中央财政医疗救助补助资金</t>
  </si>
  <si>
    <t>提前下达2023年中央财政基本药物制度补贴资金</t>
  </si>
  <si>
    <t>提前下达2023年中央财政补贴计划生育服务补助资金</t>
  </si>
  <si>
    <t>提前下达2023年中央财政医疗服务与保障能力提升补助资金</t>
  </si>
  <si>
    <t>提前下达2023年中央财政医疗服务与保障能力提升（公立医院综合改革）补助资金</t>
  </si>
  <si>
    <t>提前下达2023年中央财政基本公共卫生服务补助资金</t>
  </si>
  <si>
    <t>提前下达2023年省级财政基本公共卫生服务补助资金</t>
  </si>
  <si>
    <t>提前下达2023年乡村医生参加新农保市级补助资金</t>
  </si>
  <si>
    <t>提前下达2023年基本卫生服务市级补助资金</t>
  </si>
  <si>
    <t>提前下达2023年乡村医生队伍建设市级补助资金</t>
  </si>
  <si>
    <t>提前下达2023年落实计划生育家庭奖励政策市级补助资金</t>
  </si>
  <si>
    <t>2023年城乡居民基本医疗保险市级财政补助资金</t>
  </si>
  <si>
    <t>2023年优抚对象医疗补助市级资金</t>
  </si>
  <si>
    <t xml:space="preserve">    十三、1100250节能环保共同财政事权转移支付收入</t>
  </si>
  <si>
    <t>下达2022年中央财政林业草原生态保护恢复资金</t>
  </si>
  <si>
    <t xml:space="preserve">    十四、1100252农林水共同财政事权转移支付收入</t>
  </si>
  <si>
    <t>提前下达2023年中央水利发展资金</t>
  </si>
  <si>
    <t>提前下达2023年省级水利转移支付资金（基金）</t>
  </si>
  <si>
    <t>提前下达2023年中央农业生产发展资金（农机购置补贴）</t>
  </si>
  <si>
    <t>提前下达2023年中央农业资源及生态保护补助资金</t>
  </si>
  <si>
    <t>2023年省级农业相关转移支付资金</t>
  </si>
  <si>
    <t>2023年乡村环境治理补助资金</t>
  </si>
  <si>
    <t>提前下达2024年省级政策性农业保险保费补贴</t>
  </si>
  <si>
    <t>下达2023年中央财政林业改革发展资金</t>
  </si>
  <si>
    <t>下达2023年省级林业改革发展转移支付资金</t>
  </si>
  <si>
    <t>2023年耕地地力保护补贴资金</t>
  </si>
  <si>
    <t xml:space="preserve">    十五、1100253交通运输共同财政事权转移支付收入</t>
  </si>
  <si>
    <t>提前下达2023年成品油税费改革转移支付</t>
  </si>
  <si>
    <t>提前下达2023年成品油增长性补助资金</t>
  </si>
  <si>
    <t>提前下达2025年成品油增长性补助资金</t>
  </si>
  <si>
    <t>提前下达2023年车辆购置税补助资金</t>
  </si>
  <si>
    <t xml:space="preserve">    十六、1100258住房保障共同财政事权转移支付收入</t>
  </si>
  <si>
    <t>提前下达2024年部分中央财政城镇保障性安居工程补助资金</t>
  </si>
  <si>
    <t>提前下达2025年部分中央财政城镇保障性安居工程补助资金</t>
  </si>
  <si>
    <t>关于提前下达 2023年中央农村危房改造补助资金的通知</t>
  </si>
  <si>
    <t xml:space="preserve">    十七、1100260灾害防治及应急管理共同财政事权转移支付收入</t>
  </si>
  <si>
    <t xml:space="preserve">    十八、1100296增值税留抵退税转移支付收入</t>
  </si>
  <si>
    <t>山西省财政厅关于提前下达第三批支持基层落实减税降费和重点民生等转移支付资金预算的通知</t>
  </si>
  <si>
    <t xml:space="preserve">    十九、1100297其他退税减税降费转移支付收入</t>
  </si>
  <si>
    <t xml:space="preserve">    二十、1100299其他一般性转移支付收入</t>
  </si>
  <si>
    <t>提前下达2023年中央财政生猪调出大县奖励资金</t>
  </si>
  <si>
    <t>提前下达2023年省级补助基层市场监管经费</t>
  </si>
  <si>
    <t>2023年提前下达一般公共预算专项指标明细表</t>
  </si>
  <si>
    <t>科目代码</t>
  </si>
  <si>
    <t>科目名称</t>
  </si>
  <si>
    <t/>
  </si>
  <si>
    <t>公共财政预算资金</t>
  </si>
  <si>
    <t>201</t>
  </si>
  <si>
    <t xml:space="preserve">  一般公共服务支出</t>
  </si>
  <si>
    <t>20132</t>
  </si>
  <si>
    <t>2013299</t>
  </si>
  <si>
    <t>　         党员教育培训经费</t>
  </si>
  <si>
    <t>　         全省两新组织联合党组织、兼职党建工作指导员工作经费省级补助资金</t>
  </si>
  <si>
    <t>20138</t>
  </si>
  <si>
    <t>2013816</t>
  </si>
  <si>
    <t xml:space="preserve">           2023年中央食品药品监管补助资金</t>
  </si>
  <si>
    <t>206</t>
  </si>
  <si>
    <t xml:space="preserve">  科学技术支出</t>
  </si>
  <si>
    <t>20601</t>
  </si>
  <si>
    <t>2060199</t>
  </si>
  <si>
    <t xml:space="preserve">          2017年8月之后光伏发电项目第三批（第二部分）补贴资金</t>
  </si>
  <si>
    <t>207</t>
  </si>
  <si>
    <t xml:space="preserve">  文化旅游体育与传媒支出</t>
  </si>
  <si>
    <t>20701</t>
  </si>
  <si>
    <t>2070111</t>
  </si>
  <si>
    <t xml:space="preserve">            2023年传统工艺美术保护发展专项资金</t>
  </si>
  <si>
    <t>20702</t>
  </si>
  <si>
    <t>2070204</t>
  </si>
  <si>
    <t xml:space="preserve">           2023年古建筑日常养护省级经费</t>
  </si>
  <si>
    <t xml:space="preserve">           2023年文物看护人员省级经费</t>
  </si>
  <si>
    <t>210</t>
  </si>
  <si>
    <t xml:space="preserve">  卫生健康支出</t>
  </si>
  <si>
    <t>21004</t>
  </si>
  <si>
    <t>2100409</t>
  </si>
  <si>
    <t xml:space="preserve">      重大公共卫生专项</t>
  </si>
  <si>
    <t xml:space="preserve">            提前下达2023年中央财政重大传染病防控经费</t>
  </si>
  <si>
    <r>
      <rPr>
        <sz val="11"/>
        <rFont val="宋体"/>
        <charset val="134"/>
      </rPr>
      <t>2</t>
    </r>
    <r>
      <rPr>
        <sz val="11"/>
        <rFont val="宋体"/>
        <charset val="134"/>
      </rPr>
      <t>1006</t>
    </r>
  </si>
  <si>
    <r>
      <rPr>
        <sz val="11"/>
        <rFont val="宋体"/>
        <charset val="134"/>
      </rPr>
      <t>2</t>
    </r>
    <r>
      <rPr>
        <sz val="11"/>
        <rFont val="宋体"/>
        <charset val="134"/>
      </rPr>
      <t>100601</t>
    </r>
  </si>
  <si>
    <t xml:space="preserve">            提前下达2023年省级建设中医药强省专项补助资金</t>
  </si>
  <si>
    <t>211</t>
  </si>
  <si>
    <t xml:space="preserve">  节能环保支出</t>
  </si>
  <si>
    <t>21110</t>
  </si>
  <si>
    <t>2111001</t>
  </si>
  <si>
    <t xml:space="preserve">            提前下达2022年非常规天然气省级财政奖补资金</t>
  </si>
  <si>
    <t>213</t>
  </si>
  <si>
    <t xml:space="preserve">  农林水支出</t>
  </si>
  <si>
    <r>
      <rPr>
        <sz val="11"/>
        <rFont val="宋体"/>
        <charset val="134"/>
      </rPr>
      <t>2</t>
    </r>
    <r>
      <rPr>
        <sz val="11"/>
        <rFont val="宋体"/>
        <charset val="134"/>
      </rPr>
      <t>1301</t>
    </r>
  </si>
  <si>
    <r>
      <rPr>
        <sz val="11"/>
        <rFont val="宋体"/>
        <charset val="134"/>
      </rPr>
      <t>2</t>
    </r>
    <r>
      <rPr>
        <sz val="11"/>
        <rFont val="宋体"/>
        <charset val="134"/>
      </rPr>
      <t>130126</t>
    </r>
  </si>
  <si>
    <t xml:space="preserve">            提前下达2023年中央土地指标跨省域调剂收入安排的支出</t>
  </si>
  <si>
    <r>
      <rPr>
        <sz val="11"/>
        <rFont val="宋体"/>
        <charset val="134"/>
      </rPr>
      <t>2</t>
    </r>
    <r>
      <rPr>
        <sz val="11"/>
        <rFont val="宋体"/>
        <charset val="134"/>
      </rPr>
      <t>1307</t>
    </r>
  </si>
  <si>
    <r>
      <rPr>
        <sz val="11"/>
        <rFont val="宋体"/>
        <charset val="134"/>
      </rPr>
      <t>2</t>
    </r>
    <r>
      <rPr>
        <sz val="11"/>
        <rFont val="宋体"/>
        <charset val="134"/>
      </rPr>
      <t>130701</t>
    </r>
  </si>
  <si>
    <t>2130701</t>
  </si>
  <si>
    <r>
      <rPr>
        <sz val="11"/>
        <rFont val="宋体"/>
        <charset val="134"/>
      </rPr>
      <t xml:space="preserve"> </t>
    </r>
    <r>
      <rPr>
        <sz val="12"/>
        <rFont val="宋体"/>
        <charset val="134"/>
      </rPr>
      <t xml:space="preserve">           提前下达2023年农村综合改革转移支付</t>
    </r>
  </si>
  <si>
    <t>21308</t>
  </si>
  <si>
    <t xml:space="preserve">    普惠金融发展之初</t>
  </si>
  <si>
    <t>2130804</t>
  </si>
  <si>
    <t xml:space="preserve">            提前下达2023年度普惠金融发展专项资金</t>
  </si>
  <si>
    <t>215</t>
  </si>
  <si>
    <t xml:space="preserve">  资源勘探信息等支出</t>
  </si>
  <si>
    <t>21508</t>
  </si>
  <si>
    <t>2150805</t>
  </si>
  <si>
    <r>
      <rPr>
        <sz val="11"/>
        <rFont val="宋体"/>
        <charset val="134"/>
      </rPr>
      <t xml:space="preserve"> </t>
    </r>
    <r>
      <rPr>
        <sz val="11"/>
        <rFont val="宋体"/>
        <charset val="134"/>
      </rPr>
      <t xml:space="preserve">           </t>
    </r>
    <r>
      <rPr>
        <sz val="11"/>
        <rFont val="宋体"/>
        <charset val="134"/>
      </rPr>
      <t>提前下达2022年省级中小企业发展专项资金</t>
    </r>
  </si>
  <si>
    <t>224</t>
  </si>
  <si>
    <t xml:space="preserve">  灾害防治及应急管理支出</t>
  </si>
  <si>
    <t>22406</t>
  </si>
  <si>
    <t>2240601</t>
  </si>
  <si>
    <t xml:space="preserve">            2023年中央自然灾害防治体系建设补助资金</t>
  </si>
  <si>
    <t>2023年政府性基金预算收支明细表</t>
  </si>
  <si>
    <t>收入</t>
  </si>
  <si>
    <t>支出</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</si>
  <si>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</si>
  <si>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</si>
  <si>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</si>
  <si>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</si>
  <si>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</si>
  <si>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</si>
  <si>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</si>
  <si>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</si>
  <si>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</si>
  <si>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</si>
  <si>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</si>
  <si>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</si>
  <si>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</si>
  <si>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</si>
  <si>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</si>
  <si>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</si>
  <si>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</si>
  <si>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</si>
  <si>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</si>
  <si>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</si>
  <si>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</si>
  <si>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</si>
  <si>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</si>
  <si>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</si>
  <si>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</si>
  <si>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</si>
  <si>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</si>
  <si>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</si>
  <si>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</si>
  <si>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</si>
  <si>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</si>
  <si>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</si>
  <si>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</si>
  <si>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</si>
  <si>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</si>
  <si>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</si>
  <si>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8</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</si>
  <si>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</si>
  <si>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</si>
  <si>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</si>
  <si>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</si>
  <si>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</si>
  <si>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</si>
  <si>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</si>
  <si>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</si>
  <si>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</si>
  <si>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</si>
  <si>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</si>
  <si>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</si>
  <si>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</si>
  <si>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</si>
  <si>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</si>
  <si>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</si>
  <si>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</si>
  <si>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</si>
  <si>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</si>
  <si>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</si>
  <si>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</si>
  <si>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</si>
  <si>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</si>
  <si>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</si>
  <si>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</si>
  <si>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</si>
  <si>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</si>
  <si>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</si>
  <si>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</si>
  <si>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</si>
  <si>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</si>
  <si>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</si>
  <si>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</si>
  <si>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</si>
  <si>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</si>
  <si>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</si>
  <si>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</si>
  <si>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</si>
  <si>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</si>
  <si>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</si>
  <si>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</si>
  <si>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</si>
  <si>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</si>
  <si>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</si>
  <si>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</si>
  <si>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</si>
  <si>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</si>
  <si>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</si>
  <si>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</si>
  <si>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</si>
  <si>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</si>
  <si>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</si>
  <si>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</si>
  <si>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</si>
  <si>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</si>
  <si>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</si>
  <si>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</si>
  <si>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</si>
  <si>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</si>
  <si>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</si>
  <si>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</si>
  <si>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</si>
  <si>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</si>
  <si>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</si>
  <si>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</si>
  <si>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</si>
  <si>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</si>
  <si>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</si>
  <si>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</si>
  <si>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</si>
  <si>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</si>
  <si>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</si>
  <si>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</si>
  <si>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</si>
  <si>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</si>
  <si>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</si>
  <si>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</si>
  <si>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</si>
  <si>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</si>
  <si>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</si>
  <si>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</si>
  <si>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</si>
  <si>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</si>
  <si>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</si>
  <si>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</si>
  <si>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</si>
  <si>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</si>
  <si>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</si>
  <si>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</si>
  <si>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</si>
  <si>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</si>
  <si>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</si>
  <si>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</si>
  <si>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</si>
  <si>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</si>
  <si>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</si>
  <si>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</si>
  <si>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</si>
  <si>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</si>
  <si>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</si>
  <si>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</si>
  <si>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</si>
  <si>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</si>
  <si>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</si>
  <si>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</si>
  <si>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</si>
  <si>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</si>
  <si>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</si>
  <si>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</si>
  <si>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</si>
  <si>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</si>
  <si>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</si>
  <si>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</si>
  <si>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</si>
  <si>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</si>
  <si>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</si>
  <si>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</si>
  <si>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</si>
  <si>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</si>
  <si>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</si>
  <si>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</si>
  <si>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</si>
  <si>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</si>
  <si>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</si>
  <si>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</si>
  <si>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</si>
  <si>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</si>
  <si>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</si>
  <si>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</si>
  <si>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</si>
  <si>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</si>
  <si>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</si>
  <si>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</si>
  <si>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</si>
  <si>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</si>
  <si>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</si>
  <si>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</si>
  <si>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</si>
  <si>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</si>
  <si>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</si>
  <si>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</si>
  <si>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用于巩固脱贫攻坚成功衔接乡村振兴的彩票公益金支出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</si>
  <si>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</si>
  <si>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</si>
  <si>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</si>
  <si>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</si>
  <si>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</si>
  <si>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</si>
  <si>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</si>
  <si>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</si>
  <si>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</si>
  <si>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</si>
  <si>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</si>
  <si>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</si>
  <si>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</si>
  <si>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</si>
  <si>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</si>
  <si>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</si>
  <si>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</si>
  <si>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</si>
  <si>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</si>
  <si>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</si>
  <si>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</si>
  <si>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</si>
  <si>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</si>
  <si>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</si>
  <si>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</si>
  <si>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</si>
  <si>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</si>
  <si>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</si>
  <si>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</si>
  <si>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</si>
  <si>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</si>
  <si>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</si>
  <si>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</si>
  <si>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</si>
  <si>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</si>
  <si>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</si>
  <si>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</si>
  <si>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</si>
  <si>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</si>
  <si>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</si>
  <si>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</si>
  <si>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</si>
  <si>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</si>
  <si>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</si>
  <si>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</si>
  <si>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</si>
  <si>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</si>
  <si>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</si>
  <si>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</si>
  <si>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</si>
  <si>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</si>
  <si>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</si>
  <si>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</si>
  <si>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</si>
  <si>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政府性基金转移收入</t>
  </si>
  <si>
    <t xml:space="preserve"> 政府性基金转移支付</t>
  </si>
  <si>
    <t xml:space="preserve">   科学技术</t>
  </si>
  <si>
    <t xml:space="preserve">   抗疫特别国债转移支付支出</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</si>
  <si>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</si>
  <si>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</si>
  <si>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</si>
  <si>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</si>
  <si>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</si>
  <si>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</si>
  <si>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</si>
  <si>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</si>
  <si>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 xml:space="preserve"> 上解收入</t>
  </si>
  <si>
    <t xml:space="preserve">   其他支出</t>
  </si>
  <si>
    <t xml:space="preserve">   政府性基金上解收入</t>
  </si>
  <si>
    <t xml:space="preserve"> 上解支出</t>
  </si>
  <si>
    <t xml:space="preserve"> 上年结余收入</t>
  </si>
  <si>
    <t xml:space="preserve">   政府性基金上解支出</t>
  </si>
  <si>
    <t xml:space="preserve">     政府性基金预算上年结余收入</t>
  </si>
  <si>
    <t xml:space="preserve"> 调出资金</t>
  </si>
  <si>
    <t xml:space="preserve">   政府性基金预算调出资金</t>
  </si>
  <si>
    <t xml:space="preserve">    调入政府性基金预算资金</t>
  </si>
  <si>
    <t xml:space="preserve">  地方政府专项债务还本支出</t>
  </si>
  <si>
    <t xml:space="preserve">  专项债务收入</t>
  </si>
  <si>
    <t xml:space="preserve">    海南省高等级公路车辆通行附加费债务还本支出</t>
  </si>
  <si>
    <t xml:space="preserve">    海南省高等级公路车辆通行附加费债务收入</t>
  </si>
  <si>
    <t xml:space="preserve">    国家电影事业发展专项资金债务还本支出</t>
  </si>
  <si>
    <t xml:space="preserve">    国家电影事业发展专项资金债务收入</t>
  </si>
  <si>
    <t xml:space="preserve">    国有土地使用权出让金债务还本支出</t>
  </si>
  <si>
    <t xml:space="preserve">    国有土地使用权出让金债务收入</t>
  </si>
  <si>
    <t xml:space="preserve">    农业土地开发资金债务还本支出</t>
  </si>
  <si>
    <t xml:space="preserve">    农业土地开发资金债务收入</t>
  </si>
  <si>
    <t xml:space="preserve">    大中型水库库区基金债务还本支出</t>
  </si>
  <si>
    <t xml:space="preserve">    大中型水库库区基金债务收入</t>
  </si>
  <si>
    <t xml:space="preserve">    城市基础设施配套费债务还本支出</t>
  </si>
  <si>
    <t xml:space="preserve">    城市基础设施配套费债务收入</t>
  </si>
  <si>
    <t xml:space="preserve">    小型水库移民扶助基金债务还本支出</t>
  </si>
  <si>
    <t xml:space="preserve">    小型水库移民扶助基金债务收入</t>
  </si>
  <si>
    <t xml:space="preserve">    国家重大水利工程建设基金债务还本支出</t>
  </si>
  <si>
    <t xml:space="preserve">    国家重大水利工程建设基金债务收入</t>
  </si>
  <si>
    <t xml:space="preserve">    车辆通行费债务还本支出</t>
  </si>
  <si>
    <t xml:space="preserve">    车辆通行费债务收入</t>
  </si>
  <si>
    <t xml:space="preserve">    污水处理费债务支出</t>
  </si>
  <si>
    <t xml:space="preserve">    污水处理费债务收入</t>
  </si>
  <si>
    <t xml:space="preserve">    土地储备专项债券还本支出</t>
  </si>
  <si>
    <t xml:space="preserve">    土地储备专项债券收入</t>
  </si>
  <si>
    <t xml:space="preserve">    政府收费公路专项债券还本支出</t>
  </si>
  <si>
    <t xml:space="preserve">    政府收费公路专项债券收入</t>
  </si>
  <si>
    <t xml:space="preserve">    棚户区改造专项债券还本支出</t>
  </si>
  <si>
    <t xml:space="preserve">    棚户区改造专项债券收入</t>
  </si>
  <si>
    <t xml:space="preserve">    其他地方自行试点项目收益专项债券还本支出</t>
  </si>
  <si>
    <t xml:space="preserve">    其他地方自行试点项目收益专项债券收入</t>
  </si>
  <si>
    <t xml:space="preserve">    其他政府性基金债务还本支出</t>
  </si>
  <si>
    <t xml:space="preserve">    其他政府性基金债务收入</t>
  </si>
  <si>
    <t xml:space="preserve">  抗疫特别国债还本支出</t>
  </si>
  <si>
    <t xml:space="preserve">  债务转贷收入</t>
  </si>
  <si>
    <t xml:space="preserve">  地方政府专项债务转贷支出</t>
  </si>
  <si>
    <t xml:space="preserve">    海南省高等级公路车辆通行费附加费债务转贷收入</t>
  </si>
  <si>
    <t xml:space="preserve">    海南省高等级公路车辆通行附加费债务转贷支出</t>
  </si>
  <si>
    <t xml:space="preserve">    国家电影事业发展资金债务转贷收入</t>
  </si>
  <si>
    <t xml:space="preserve">    国家电影事业发展专项资金债务转贷支出</t>
  </si>
  <si>
    <t xml:space="preserve">    国有土地使用权出让金债务转贷收入</t>
  </si>
  <si>
    <t xml:space="preserve">    国有土地使用权出让金债务转贷支出</t>
  </si>
  <si>
    <t xml:space="preserve">    农业土地开发资金债务转贷收入</t>
  </si>
  <si>
    <t xml:space="preserve">    农业土地开发资金债务转贷支出</t>
  </si>
  <si>
    <t xml:space="preserve">    大中型水库库区基金债务转贷收入</t>
  </si>
  <si>
    <t xml:space="preserve">    大中型水库库区基金债务转贷支出</t>
  </si>
  <si>
    <t xml:space="preserve">    城市基础设施配套费债务转贷收入</t>
  </si>
  <si>
    <t xml:space="preserve">    城市基础设施配套费债务转贷支出</t>
  </si>
  <si>
    <t xml:space="preserve">    小型水库移民扶助基金债务转贷收入</t>
  </si>
  <si>
    <t xml:space="preserve">    小型水库移民扶助基金债务转贷支出</t>
  </si>
  <si>
    <t xml:space="preserve">    国家重大水利工程建设基金债务转贷收入</t>
  </si>
  <si>
    <t xml:space="preserve">    国家重大水利工程建设基金债务转贷支出</t>
  </si>
  <si>
    <t xml:space="preserve">    车辆通行费债务转贷收入</t>
  </si>
  <si>
    <t xml:space="preserve">    车辆通行费债务转贷支出</t>
  </si>
  <si>
    <t xml:space="preserve">    污水处理费债务转贷支出</t>
  </si>
  <si>
    <t xml:space="preserve">    土地储备专项债券转贷收入</t>
  </si>
  <si>
    <t xml:space="preserve">    土地储备专项债券转贷支出</t>
  </si>
  <si>
    <t xml:space="preserve">    政府收费公路专项债券转贷收入</t>
  </si>
  <si>
    <t xml:space="preserve">    政府收费公路专项债券转贷支出</t>
  </si>
  <si>
    <t xml:space="preserve">    棚户区改造专项债券转贷收入</t>
  </si>
  <si>
    <t xml:space="preserve">    棚户区改造专项债券转贷支出</t>
  </si>
  <si>
    <t xml:space="preserve">    其他地方自行试点项目收益专项债券转贷收入</t>
  </si>
  <si>
    <t xml:space="preserve">    其他地方自行试点项目收益专项债券转贷支出</t>
  </si>
  <si>
    <t xml:space="preserve">    其他政府性基金债券转贷收入</t>
  </si>
  <si>
    <t xml:space="preserve">    其他地方政府债务转贷支出</t>
  </si>
  <si>
    <t xml:space="preserve">    政府性基金年终结余</t>
  </si>
  <si>
    <t>2023年提前下达政府性基金专项指标明细表</t>
  </si>
  <si>
    <t>政府性基金</t>
  </si>
  <si>
    <t>208</t>
  </si>
  <si>
    <t xml:space="preserve">  社会保障和就业支出</t>
  </si>
  <si>
    <t>20822</t>
  </si>
  <si>
    <t xml:space="preserve">    大中型水库移民后期扶持基金支出【基金】</t>
  </si>
  <si>
    <t>2082201</t>
  </si>
  <si>
    <t xml:space="preserve">      移民补助【大中型水库移民后期扶持基金支出】【基金】</t>
  </si>
  <si>
    <t xml:space="preserve">            提前下达2023年中央水库移民后期扶持基金</t>
  </si>
  <si>
    <t>21369</t>
  </si>
  <si>
    <t xml:space="preserve">    国家重大水利工程建设基金安排的支出【基金】</t>
  </si>
  <si>
    <t>2136999</t>
  </si>
  <si>
    <t xml:space="preserve">      其他重大水利工程建设基金支出【基金】</t>
  </si>
  <si>
    <t xml:space="preserve">            提前下达2023年省级水利转移支付资金</t>
  </si>
  <si>
    <t>229</t>
  </si>
  <si>
    <t xml:space="preserve">  其他支出</t>
  </si>
  <si>
    <t>22960</t>
  </si>
  <si>
    <t xml:space="preserve">    彩票公益金安排的支出【基金】</t>
  </si>
  <si>
    <t>2296002</t>
  </si>
  <si>
    <t xml:space="preserve">      用于社会福利的彩票公益金支出【基金】</t>
  </si>
  <si>
    <t xml:space="preserve">            提前下达2023年省级彩票公益金资助项目</t>
  </si>
  <si>
    <t>2296003</t>
  </si>
  <si>
    <t xml:space="preserve">      用于体育事业的彩票公益金支出【基金】</t>
  </si>
  <si>
    <t xml:space="preserve">            提前下达2023年中央集中彩票公益金支持体育事业专项资金</t>
  </si>
  <si>
    <t>2296006</t>
  </si>
  <si>
    <t xml:space="preserve">      用于残疾人事业的彩票公益金支出【基金】</t>
  </si>
  <si>
    <t xml:space="preserve">            提前下达2023年中央专项彩票公益金支持残疾人事业发展补助资金</t>
  </si>
  <si>
    <t xml:space="preserve">            提前下达2023年省级彩票公益金资助残疾人事业项目</t>
  </si>
  <si>
    <t>2296010</t>
  </si>
  <si>
    <t xml:space="preserve">      用于文化事业的彩票公益金支出【基金】</t>
  </si>
  <si>
    <t xml:space="preserve">           提前下达2023年省级彩票公益金资助公共文化设施建设项目预算</t>
  </si>
  <si>
    <t>2023年国有资本经营预算收支情况表</t>
  </si>
  <si>
    <t>收          入</t>
  </si>
  <si>
    <t>支          出</t>
  </si>
  <si>
    <t>项        目</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</si>
  <si>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</si>
  <si>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</si>
  <si>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</si>
  <si>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</si>
  <si>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</si>
  <si>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</si>
  <si>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</si>
  <si>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</si>
  <si>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</si>
  <si>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</si>
  <si>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收 入 合 计</t>
  </si>
  <si>
    <t>支 出 合 计</t>
  </si>
  <si>
    <t>国有资本经营预算转移支付收入</t>
  </si>
  <si>
    <t>国有资本经营预算转移支付支出</t>
  </si>
  <si>
    <t>上年结转</t>
  </si>
  <si>
    <t>国有资本经营预算调出资金</t>
  </si>
  <si>
    <t>结转下年</t>
  </si>
  <si>
    <t>收 入 总 计</t>
  </si>
  <si>
    <t>支 出 总 计</t>
  </si>
  <si>
    <t>2023年提前下达国有资本经营预算专项指标明细表</t>
  </si>
  <si>
    <t>国有资本经营预算</t>
  </si>
  <si>
    <t>223</t>
  </si>
  <si>
    <t xml:space="preserve">  国有资本经营预算支出</t>
  </si>
  <si>
    <t>22301</t>
  </si>
  <si>
    <t xml:space="preserve">    解决历史遗留问题及改革成本支出</t>
  </si>
  <si>
    <t>2230105</t>
  </si>
  <si>
    <t xml:space="preserve">      国有企业退休人员社会化管理补助支出</t>
  </si>
  <si>
    <t xml:space="preserve">            提前下达2021年中央企业及原中央下放企业退休人员社会化管理补助资金</t>
  </si>
  <si>
    <t>2023年社会保险基金预算收支情况表</t>
  </si>
  <si>
    <t>合计</t>
  </si>
  <si>
    <t xml:space="preserve">企业职工基本
养老保险基金
</t>
  </si>
  <si>
    <t>城乡居民基本
养老保险基金</t>
  </si>
  <si>
    <t>机关事业单位基本养老保险基金</t>
  </si>
  <si>
    <t>一、收入</t>
  </si>
  <si>
    <t xml:space="preserve">    其中:1.社会保险费收入</t>
  </si>
  <si>
    <t xml:space="preserve">         2.利息收入</t>
  </si>
  <si>
    <t xml:space="preserve">         3.财政补贴收入</t>
  </si>
  <si>
    <t xml:space="preserve">         4.委托投资收益</t>
  </si>
  <si>
    <t xml:space="preserve">         5.其他收入</t>
  </si>
  <si>
    <t xml:space="preserve">         6.转移收入</t>
  </si>
  <si>
    <t xml:space="preserve">         7.中央调剂资金收入（省级专用）</t>
  </si>
  <si>
    <t xml:space="preserve">         8.中央调剂基金收入（中央专用)</t>
  </si>
  <si>
    <t>二、支出</t>
  </si>
  <si>
    <t xml:space="preserve">    其中:1.社会保险待遇支出</t>
  </si>
  <si>
    <t xml:space="preserve">         2.其他支出</t>
  </si>
  <si>
    <t xml:space="preserve">         3.转移支出</t>
  </si>
  <si>
    <t xml:space="preserve">         4.中央调剂基金支出（中央专用）</t>
  </si>
  <si>
    <t xml:space="preserve">         5.中央调剂资金支出（省级专用）</t>
  </si>
  <si>
    <t>三、本年收支结余</t>
  </si>
  <si>
    <t>四、年末滚存结余</t>
  </si>
  <si>
    <t>2022年高平市政府债务限额及余额情况表</t>
  </si>
  <si>
    <t>类型</t>
  </si>
  <si>
    <t>限额</t>
  </si>
  <si>
    <t>余额</t>
  </si>
  <si>
    <t>一般债务</t>
  </si>
  <si>
    <t>各债务单位应付工程款等（存量）</t>
  </si>
  <si>
    <t>神农路北延2015</t>
  </si>
  <si>
    <t>精卫路2015（南内环—南赵庄南大桥段）</t>
  </si>
  <si>
    <t>丹河景观工程2015</t>
  </si>
  <si>
    <t>二期集中供热工程2015</t>
  </si>
  <si>
    <t>2018年置换债券（一般）</t>
  </si>
  <si>
    <t>易地扶贫搬迁、精卫路、丹河市区段景观绿化工程</t>
  </si>
  <si>
    <t>农村供排水工程</t>
  </si>
  <si>
    <t>石末中学教学楼、餐厅</t>
  </si>
  <si>
    <t>河西镇中教学楼公寓楼加固改造</t>
  </si>
  <si>
    <t>二号消防站</t>
  </si>
  <si>
    <t>太行一号国家风景道建设项目</t>
  </si>
  <si>
    <t>高平市北部旅游大通道工程</t>
  </si>
  <si>
    <t>高平市沟北村至果则沟村旅游道路工程</t>
  </si>
  <si>
    <t>雨水情测报及安全监测项目</t>
  </si>
  <si>
    <t>小计</t>
  </si>
  <si>
    <t>专项债务</t>
  </si>
  <si>
    <t>集中供热二期工程2016</t>
  </si>
  <si>
    <t>建设路南延工程</t>
  </si>
  <si>
    <t>第二污水处理厂工程</t>
  </si>
  <si>
    <t>五路一河工程、客运南侧支路二期工程</t>
  </si>
  <si>
    <t>客运南侧支路工程</t>
  </si>
  <si>
    <t>金峰南路工程</t>
  </si>
  <si>
    <t>城南居委棚户区改造项目</t>
  </si>
  <si>
    <t>2018年置换债券（专项）</t>
  </si>
  <si>
    <t>2018年集中供热工程</t>
  </si>
  <si>
    <t>乡村集中供暖工程</t>
  </si>
  <si>
    <t>太行一号国家风景道（高平段）PPP项目</t>
  </si>
  <si>
    <t>土地储备专项债券</t>
  </si>
  <si>
    <t>2019年高平市集中供热二期配套管网工程</t>
  </si>
  <si>
    <t>高铁站前广场工程项目</t>
  </si>
  <si>
    <t>殡仪馆项目</t>
  </si>
  <si>
    <t>第三热源厂热电联产项目</t>
  </si>
  <si>
    <t>台湾产业园项目</t>
  </si>
  <si>
    <t>太华幼儿园项目</t>
  </si>
  <si>
    <t>余热利用集中供热工程</t>
  </si>
  <si>
    <t>不锈钢产业园标准厂房及附属配套设施建设项目</t>
  </si>
  <si>
    <t>米山园区一期标准化厂房项目</t>
  </si>
  <si>
    <t>台湾产业园建设项目二期工程</t>
  </si>
  <si>
    <t>不锈钢产业园电力迁改项目</t>
  </si>
  <si>
    <r>
      <rPr>
        <sz val="12"/>
        <rFont val="宋体"/>
        <charset val="134"/>
      </rPr>
      <t>兴园路（米山工业大道</t>
    </r>
    <r>
      <rPr>
        <sz val="14"/>
        <color indexed="8"/>
        <rFont val="Times New Roman"/>
        <charset val="134"/>
      </rPr>
      <t>-S331</t>
    </r>
    <r>
      <rPr>
        <sz val="14"/>
        <color indexed="8"/>
        <rFont val="仿宋_GB2312"/>
        <charset val="134"/>
      </rPr>
      <t>）道路工程</t>
    </r>
  </si>
  <si>
    <t>锦华幼儿园项目</t>
  </si>
  <si>
    <t>神农路幼儿园项目</t>
  </si>
  <si>
    <t>秦庄、东山片区集中供热项目</t>
  </si>
  <si>
    <t>高平市福利服务中心项目</t>
  </si>
  <si>
    <t>高平市中医医院智慧医疗平台项目</t>
  </si>
  <si>
    <t>高平市锦华幼儿园</t>
  </si>
  <si>
    <t>高平市神农路幼儿园</t>
  </si>
  <si>
    <t>国道208晋中长治界至晋城金村（长治司马至高平刘庄段）改扩建工程</t>
  </si>
  <si>
    <t xml:space="preserve">    备注：2022年政府债务在债务限额之内。</t>
  </si>
  <si>
    <t>2022年政府债券还本付息表</t>
  </si>
  <si>
    <t>债券类型</t>
  </si>
  <si>
    <t>执行数</t>
  </si>
  <si>
    <t>应还本金</t>
  </si>
  <si>
    <t>应还利息</t>
  </si>
  <si>
    <t>一般债券</t>
  </si>
  <si>
    <t>专项债券</t>
  </si>
  <si>
    <t>2023年政府债券还本付息表</t>
  </si>
  <si>
    <t>2023年高平市三公经费预算表</t>
  </si>
  <si>
    <t>合 计</t>
  </si>
  <si>
    <t>预 算 数</t>
  </si>
  <si>
    <t>公务用车购置及运行维护费</t>
  </si>
  <si>
    <t>公务接待费</t>
  </si>
  <si>
    <t>因公出国（境）费</t>
  </si>
  <si>
    <t>运行维护费</t>
  </si>
  <si>
    <t>车辆购置</t>
  </si>
  <si>
    <t>备注：公务接待费比上年下降12.7%，公务用车购置及运行维护费比上年下降4.48%。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</si>
</sst>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0.00\)"/>
    <numFmt numFmtId="178" formatCode="0.00_ "/>
    <numFmt numFmtId="179" formatCode="0_ "/>
    <numFmt numFmtId="180" formatCode="0_);[Red]\(0\)"/>
    <numFmt numFmtId="181" formatCode="#,##0.000000"/>
  </numFmts>
  <fonts count="59">
    <font>
      <sz val="12"/>
      <name val="宋体"/>
      <charset val="134"/>
    </font>
    <font>
      <sz val="14"/>
      <name val="宋体"/>
      <charset val="134"/>
    </font>
    <font>
      <sz val="11"/>
      <color indexed="8"/>
      <name val="宋体"/>
      <charset val="134"/>
    </font>
    <font>
      <b/>
      <sz val="24"/>
      <name val="宋体"/>
      <charset val="134"/>
    </font>
    <font>
      <sz val="18"/>
      <name val="宋体"/>
      <charset val="134"/>
    </font>
    <font>
      <b/>
      <sz val="16"/>
      <name val="宋体"/>
      <charset val="134"/>
    </font>
    <font>
      <sz val="18"/>
      <color indexed="8"/>
      <name val="宋体"/>
      <charset val="134"/>
    </font>
    <font>
      <b/>
      <sz val="12"/>
      <name val="宋体"/>
      <charset val="134"/>
    </font>
    <font>
      <sz val="18"/>
      <name val="黑体"/>
      <charset val="134"/>
    </font>
    <font>
      <sz val="12"/>
      <color indexed="8"/>
      <name val="宋体"/>
      <charset val="134"/>
    </font>
    <font>
      <b/>
      <sz val="16"/>
      <color indexed="8"/>
      <name val="宋体"/>
      <charset val="134"/>
    </font>
    <font>
      <sz val="12"/>
      <color indexed="8"/>
      <name val="Arial Narrow"/>
      <charset val="134"/>
    </font>
    <font>
      <b/>
      <sz val="12"/>
      <color indexed="8"/>
      <name val="宋体"/>
      <charset val="134"/>
    </font>
    <font>
      <sz val="11"/>
      <name val="宋体"/>
      <charset val="134"/>
    </font>
    <font>
      <sz val="10"/>
      <name val="Arial"/>
      <charset val="134"/>
    </font>
    <font>
      <sz val="11"/>
      <color theme="1"/>
      <name val="宋体"/>
      <charset val="134"/>
      <scheme val="minor"/>
    </font>
    <font>
      <sz val="10"/>
      <color indexed="8"/>
      <name val="Arial"/>
      <charset val="134"/>
    </font>
    <font>
      <sz val="10"/>
      <color indexed="8"/>
      <name val="宋体"/>
      <charset val="134"/>
    </font>
    <font>
      <sz val="12"/>
      <name val="黑体"/>
      <charset val="134"/>
    </font>
    <font>
      <b/>
      <sz val="11"/>
      <name val="宋体"/>
      <charset val="134"/>
    </font>
    <font>
      <sz val="11"/>
      <color indexed="8"/>
      <name val="Calibri"/>
      <charset val="134"/>
    </font>
    <font>
      <sz val="12"/>
      <color indexed="8"/>
      <name val="Calibri"/>
      <charset val="134"/>
    </font>
    <font>
      <sz val="12"/>
      <name val="Arial"/>
      <charset val="134"/>
    </font>
    <font>
      <sz val="9"/>
      <name val="宋体"/>
      <charset val="134"/>
    </font>
    <font>
      <sz val="11"/>
      <name val="Arial"/>
      <charset val="134"/>
    </font>
    <font>
      <sz val="11"/>
      <color rgb="FF000000"/>
      <name val="宋体"/>
      <charset val="134"/>
      <scheme val="minor"/>
    </font>
    <font>
      <sz val="11"/>
      <name val="SimSun"/>
      <charset val="134"/>
    </font>
    <font>
      <sz val="11"/>
      <name val="宋体"/>
      <charset val="134"/>
      <scheme val="minor"/>
    </font>
    <font>
      <sz val="11"/>
      <color rgb="FF000000"/>
      <name val="SimSun"/>
      <charset val="134"/>
    </font>
    <font>
      <b/>
      <sz val="11"/>
      <name val="normal"/>
      <charset val="134"/>
    </font>
    <font>
      <sz val="12"/>
      <color indexed="10"/>
      <name val="宋体"/>
      <charset val="134"/>
    </font>
    <font>
      <sz val="12"/>
      <name val="宋体"/>
      <charset val="134"/>
      <scheme val="major"/>
    </font>
    <font>
      <sz val="11"/>
      <name val="宋体"/>
      <charset val="134"/>
      <scheme val="major"/>
    </font>
    <font>
      <sz val="12"/>
      <color indexed="10"/>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color indexed="8"/>
      <name val="Times New Roman"/>
      <charset val="134"/>
    </font>
    <font>
      <sz val="14"/>
      <color indexed="8"/>
      <name val="仿宋_GB2312"/>
      <charset val="134"/>
    </font>
    <font>
      <sz val="10"/>
      <name val="宋体"/>
      <charset val="134"/>
    </font>
    <font>
      <b/>
      <sz val="14"/>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thin">
        <color auto="1"/>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5" borderId="15"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6" applyNumberFormat="0" applyFill="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2" fillId="0" borderId="0" applyNumberFormat="0" applyFill="0" applyBorder="0" applyAlignment="0" applyProtection="0">
      <alignment vertical="center"/>
    </xf>
    <xf numFmtId="0" fontId="43" fillId="6" borderId="18" applyNumberFormat="0" applyAlignment="0" applyProtection="0">
      <alignment vertical="center"/>
    </xf>
    <xf numFmtId="0" fontId="44" fillId="7" borderId="19" applyNumberFormat="0" applyAlignment="0" applyProtection="0">
      <alignment vertical="center"/>
    </xf>
    <xf numFmtId="0" fontId="45" fillId="7" borderId="18" applyNumberFormat="0" applyAlignment="0" applyProtection="0">
      <alignment vertical="center"/>
    </xf>
    <xf numFmtId="0" fontId="46" fillId="8" borderId="20" applyNumberFormat="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9" fontId="54" fillId="0" borderId="0" applyFont="0" applyFill="0" applyBorder="0" applyAlignment="0" applyProtection="0">
      <alignment vertical="center"/>
    </xf>
    <xf numFmtId="0" fontId="23" fillId="0" borderId="0"/>
    <xf numFmtId="0" fontId="54" fillId="0" borderId="0">
      <alignment vertical="center"/>
    </xf>
    <xf numFmtId="0" fontId="54" fillId="0" borderId="0">
      <alignment vertical="center"/>
    </xf>
    <xf numFmtId="0" fontId="54" fillId="0" borderId="0">
      <alignment vertical="center"/>
    </xf>
    <xf numFmtId="0" fontId="54" fillId="0" borderId="0"/>
    <xf numFmtId="0" fontId="54" fillId="0" borderId="0"/>
    <xf numFmtId="0" fontId="54" fillId="0" borderId="0">
      <alignment vertical="center"/>
    </xf>
    <xf numFmtId="0" fontId="16" fillId="0" borderId="0"/>
    <xf numFmtId="0" fontId="54" fillId="0" borderId="0"/>
  </cellStyleXfs>
  <cellXfs count="217">
    <xf numFmtId="0" fontId="0" fillId="0" borderId="0" xfId="0" applyFont="1"/>
    <xf numFmtId="0" fontId="1" fillId="0" borderId="0" xfId="0" applyFont="1" applyFill="1" applyBorder="1" applyAlignment="1"/>
    <xf numFmtId="0" fontId="1" fillId="2"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right"/>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0" xfId="0" applyFont="1" applyFill="1" applyBorder="1" applyAlignment="1">
      <alignment vertical="center"/>
    </xf>
    <xf numFmtId="0" fontId="2" fillId="2"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76" fontId="6" fillId="0" borderId="1" xfId="0" applyNumberFormat="1" applyFont="1" applyFill="1" applyBorder="1" applyAlignment="1">
      <alignment vertical="center"/>
    </xf>
    <xf numFmtId="0" fontId="2" fillId="0" borderId="0" xfId="0" applyFont="1" applyFill="1" applyBorder="1" applyAlignment="1">
      <alignment horizontal="left" vertical="center" wrapText="1"/>
    </xf>
    <xf numFmtId="10" fontId="2" fillId="0" borderId="0" xfId="0" applyNumberFormat="1" applyFont="1" applyFill="1" applyBorder="1" applyAlignment="1">
      <alignment vertical="center"/>
    </xf>
    <xf numFmtId="0" fontId="5" fillId="0" borderId="0" xfId="0" applyFont="1" applyAlignment="1">
      <alignment horizontal="center" vertical="center"/>
    </xf>
    <xf numFmtId="0" fontId="0" fillId="0" borderId="0" xfId="0" applyFont="1" applyAlignment="1">
      <alignment horizontal="center" vertical="center"/>
    </xf>
    <xf numFmtId="0" fontId="7" fillId="0" borderId="1" xfId="0" applyFont="1" applyBorder="1" applyAlignment="1">
      <alignment horizontal="center" vertical="center"/>
    </xf>
    <xf numFmtId="177" fontId="0" fillId="0" borderId="0" xfId="0" applyNumberFormat="1" applyFont="1"/>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horizontal="center" vertical="center"/>
    </xf>
    <xf numFmtId="0" fontId="0" fillId="0" borderId="0" xfId="0" applyFont="1" applyFill="1" applyBorder="1" applyAlignment="1">
      <alignment vertical="center"/>
    </xf>
    <xf numFmtId="0" fontId="8"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 xfId="0" applyNumberFormat="1" applyFont="1" applyFill="1" applyBorder="1" applyAlignment="1">
      <alignment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vertical="center" wrapText="1"/>
    </xf>
    <xf numFmtId="0" fontId="0" fillId="2" borderId="1" xfId="0" applyNumberFormat="1" applyFont="1" applyFill="1" applyBorder="1" applyAlignment="1">
      <alignment vertical="center"/>
    </xf>
    <xf numFmtId="0" fontId="0" fillId="0" borderId="1"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2" xfId="51" applyNumberFormat="1" applyFont="1" applyFill="1" applyBorder="1" applyAlignment="1">
      <alignment vertical="center" wrapText="1"/>
    </xf>
    <xf numFmtId="0" fontId="9" fillId="2" borderId="2"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1" xfId="0" applyFont="1" applyFill="1" applyBorder="1" applyAlignment="1">
      <alignment vertical="center"/>
    </xf>
    <xf numFmtId="0" fontId="0" fillId="0" borderId="3"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3"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1" xfId="0" applyFont="1" applyFill="1" applyBorder="1" applyAlignment="1">
      <alignment vertical="center"/>
    </xf>
    <xf numFmtId="178"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xf numFmtId="0" fontId="0" fillId="0" borderId="0" xfId="0" applyFill="1" applyAlignment="1"/>
    <xf numFmtId="0" fontId="10"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9" fillId="0" borderId="6" xfId="0" applyNumberFormat="1" applyFont="1" applyFill="1" applyBorder="1" applyAlignment="1" applyProtection="1">
      <alignment vertical="center"/>
    </xf>
    <xf numFmtId="0" fontId="11" fillId="0" borderId="6" xfId="0" applyNumberFormat="1" applyFont="1" applyFill="1" applyBorder="1" applyAlignment="1" applyProtection="1">
      <alignment vertical="center"/>
    </xf>
    <xf numFmtId="0" fontId="11" fillId="0" borderId="7" xfId="0" applyNumberFormat="1" applyFont="1" applyFill="1" applyBorder="1" applyAlignment="1" applyProtection="1">
      <alignment vertical="center"/>
    </xf>
    <xf numFmtId="0" fontId="0" fillId="0" borderId="7" xfId="0" applyNumberFormat="1" applyFont="1" applyFill="1" applyBorder="1" applyAlignment="1" applyProtection="1"/>
    <xf numFmtId="0" fontId="9" fillId="0" borderId="7" xfId="0" applyNumberFormat="1" applyFont="1" applyFill="1" applyBorder="1" applyAlignment="1" applyProtection="1">
      <alignment horizontal="righ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top" wrapText="1"/>
    </xf>
    <xf numFmtId="0" fontId="2" fillId="0" borderId="11" xfId="0" applyFont="1" applyFill="1" applyBorder="1" applyAlignment="1">
      <alignment horizontal="left" vertical="center"/>
    </xf>
    <xf numFmtId="179" fontId="2" fillId="0" borderId="8" xfId="0" applyNumberFormat="1" applyFont="1" applyFill="1" applyBorder="1" applyAlignment="1">
      <alignment horizontal="right" vertical="center"/>
    </xf>
    <xf numFmtId="179" fontId="2" fillId="0" borderId="12" xfId="0" applyNumberFormat="1" applyFont="1" applyFill="1" applyBorder="1" applyAlignment="1">
      <alignment horizontal="right" vertical="center"/>
    </xf>
    <xf numFmtId="0" fontId="2" fillId="0" borderId="8" xfId="0" applyFont="1" applyFill="1" applyBorder="1" applyAlignment="1">
      <alignment horizontal="left" vertical="center"/>
    </xf>
    <xf numFmtId="0" fontId="2" fillId="0" borderId="8" xfId="0" applyFont="1" applyFill="1" applyBorder="1" applyAlignment="1">
      <alignment vertical="center"/>
    </xf>
    <xf numFmtId="0" fontId="0" fillId="0" borderId="0" xfId="0" applyFill="1" applyBorder="1" applyAlignment="1"/>
    <xf numFmtId="0" fontId="13" fillId="0" borderId="0" xfId="0" applyFont="1" applyFill="1"/>
    <xf numFmtId="0" fontId="0" fillId="0" borderId="0" xfId="0" applyFont="1" applyFill="1"/>
    <xf numFmtId="0" fontId="0" fillId="2" borderId="0" xfId="0" applyFill="1" applyAlignment="1">
      <alignment vertical="center"/>
    </xf>
    <xf numFmtId="0" fontId="5" fillId="0" borderId="0" xfId="0" applyFont="1" applyFill="1" applyBorder="1" applyAlignment="1">
      <alignment horizontal="center" vertical="center"/>
    </xf>
    <xf numFmtId="0" fontId="0" fillId="0" borderId="0" xfId="0" applyFont="1" applyFill="1" applyAlignment="1">
      <alignment horizontal="right" vertical="center"/>
    </xf>
    <xf numFmtId="0" fontId="0" fillId="0" borderId="1" xfId="0" applyFill="1" applyBorder="1" applyAlignment="1">
      <alignment vertical="center"/>
    </xf>
    <xf numFmtId="49" fontId="13" fillId="0" borderId="1" xfId="0" applyNumberFormat="1" applyFont="1" applyFill="1" applyBorder="1" applyAlignment="1">
      <alignment vertical="center"/>
    </xf>
    <xf numFmtId="179" fontId="13" fillId="0" borderId="1" xfId="0" applyNumberFormat="1" applyFont="1" applyFill="1" applyBorder="1" applyAlignment="1">
      <alignment vertical="center"/>
    </xf>
    <xf numFmtId="180" fontId="14" fillId="0" borderId="0" xfId="0" applyNumberFormat="1" applyFont="1" applyFill="1" applyBorder="1" applyAlignment="1" applyProtection="1">
      <alignment vertical="center"/>
      <protection locked="0"/>
    </xf>
    <xf numFmtId="180" fontId="5" fillId="0" borderId="0" xfId="0" applyNumberFormat="1" applyFont="1" applyFill="1" applyBorder="1" applyAlignment="1" applyProtection="1">
      <alignment horizontal="center" vertical="center"/>
    </xf>
    <xf numFmtId="180" fontId="13" fillId="0" borderId="0" xfId="0" applyNumberFormat="1" applyFont="1" applyFill="1" applyBorder="1" applyAlignment="1" applyProtection="1">
      <alignment vertical="center"/>
    </xf>
    <xf numFmtId="180" fontId="0" fillId="0" borderId="0" xfId="0" applyNumberFormat="1" applyFont="1" applyFill="1" applyBorder="1" applyAlignment="1" applyProtection="1">
      <alignment horizontal="right" vertical="center"/>
      <protection locked="0"/>
    </xf>
    <xf numFmtId="180" fontId="7" fillId="0" borderId="1" xfId="0" applyNumberFormat="1"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protection locked="0"/>
    </xf>
    <xf numFmtId="180" fontId="0" fillId="0" borderId="1" xfId="0" applyNumberFormat="1" applyFont="1" applyFill="1" applyBorder="1" applyAlignment="1" applyProtection="1">
      <alignment vertical="center"/>
    </xf>
    <xf numFmtId="180" fontId="0" fillId="0" borderId="1" xfId="0" applyNumberFormat="1" applyFont="1" applyFill="1" applyBorder="1" applyAlignment="1" applyProtection="1">
      <alignment vertical="center"/>
      <protection locked="0"/>
    </xf>
    <xf numFmtId="180" fontId="0" fillId="0" borderId="1" xfId="0" applyNumberFormat="1" applyFont="1" applyFill="1" applyBorder="1" applyAlignment="1" applyProtection="1">
      <alignment horizontal="left" vertical="center"/>
    </xf>
    <xf numFmtId="180" fontId="7" fillId="0" borderId="1" xfId="0" applyNumberFormat="1" applyFont="1" applyFill="1" applyBorder="1" applyAlignment="1" applyProtection="1">
      <alignment horizontal="center" vertical="center"/>
      <protection locked="0"/>
    </xf>
    <xf numFmtId="0" fontId="13" fillId="2" borderId="0" xfId="0" applyFont="1" applyFill="1"/>
    <xf numFmtId="0" fontId="0" fillId="2" borderId="0" xfId="0" applyFont="1" applyFill="1"/>
    <xf numFmtId="0" fontId="5" fillId="2" borderId="0" xfId="0" applyFont="1" applyFill="1" applyBorder="1" applyAlignment="1">
      <alignment horizontal="center" vertical="center"/>
    </xf>
    <xf numFmtId="0" fontId="0" fillId="2" borderId="0" xfId="0" applyFont="1" applyFill="1" applyAlignment="1">
      <alignment horizontal="right" vertical="center"/>
    </xf>
    <xf numFmtId="0" fontId="7" fillId="2" borderId="1" xfId="0" applyFont="1" applyFill="1" applyBorder="1" applyAlignment="1">
      <alignment horizontal="center" vertical="center"/>
    </xf>
    <xf numFmtId="49" fontId="13" fillId="2" borderId="1" xfId="0" applyNumberFormat="1" applyFont="1" applyFill="1" applyBorder="1" applyAlignment="1">
      <alignment vertical="center"/>
    </xf>
    <xf numFmtId="179" fontId="13" fillId="2" borderId="1" xfId="0" applyNumberFormat="1" applyFont="1" applyFill="1" applyBorder="1" applyAlignment="1">
      <alignment vertical="center"/>
    </xf>
    <xf numFmtId="0" fontId="2" fillId="3" borderId="1" xfId="0" applyFont="1" applyFill="1" applyBorder="1" applyAlignment="1">
      <alignment horizontal="left" vertical="center" wrapText="1"/>
    </xf>
    <xf numFmtId="0" fontId="15" fillId="3" borderId="1" xfId="0" applyFont="1" applyFill="1" applyBorder="1" applyAlignment="1">
      <alignment vertical="center" wrapText="1"/>
    </xf>
    <xf numFmtId="0" fontId="0" fillId="0" borderId="0" xfId="0" applyFont="1" applyAlignment="1" applyProtection="1">
      <alignment vertical="top"/>
      <protection locked="0"/>
    </xf>
    <xf numFmtId="0" fontId="16" fillId="0" borderId="0" xfId="57"/>
    <xf numFmtId="0" fontId="14" fillId="0" borderId="0" xfId="57" applyFont="1" applyAlignment="1">
      <alignment horizontal="right"/>
    </xf>
    <xf numFmtId="0" fontId="16" fillId="0" borderId="0" xfId="57" applyAlignment="1">
      <alignment horizontal="right"/>
    </xf>
    <xf numFmtId="0" fontId="5" fillId="2" borderId="0" xfId="0" applyNumberFormat="1" applyFont="1" applyFill="1" applyBorder="1" applyAlignment="1" applyProtection="1">
      <alignment horizontal="center" vertical="center"/>
      <protection locked="0"/>
    </xf>
    <xf numFmtId="0" fontId="0" fillId="2" borderId="0" xfId="0" applyNumberFormat="1" applyFont="1" applyFill="1" applyBorder="1" applyAlignment="1" applyProtection="1">
      <alignment horizontal="right" vertical="center"/>
      <protection locked="0"/>
    </xf>
    <xf numFmtId="0" fontId="0" fillId="2" borderId="7" xfId="0" applyNumberFormat="1" applyFont="1" applyFill="1" applyBorder="1" applyAlignment="1" applyProtection="1">
      <alignment horizontal="right" vertical="center"/>
      <protection locked="0"/>
    </xf>
    <xf numFmtId="0" fontId="7" fillId="2" borderId="13" xfId="0" applyNumberFormat="1" applyFont="1" applyFill="1" applyBorder="1" applyAlignment="1" applyProtection="1">
      <alignment horizontal="center" vertical="center"/>
      <protection locked="0"/>
    </xf>
    <xf numFmtId="0" fontId="7" fillId="2" borderId="4" xfId="0" applyNumberFormat="1" applyFont="1" applyFill="1" applyBorder="1" applyAlignment="1" applyProtection="1">
      <alignment horizontal="center" vertical="center"/>
      <protection locked="0"/>
    </xf>
    <xf numFmtId="49" fontId="7" fillId="2" borderId="1" xfId="0" applyNumberFormat="1" applyFont="1" applyFill="1" applyBorder="1" applyAlignment="1">
      <alignment horizontal="center" vertical="center"/>
    </xf>
    <xf numFmtId="49" fontId="13" fillId="2" borderId="4" xfId="0" applyNumberFormat="1" applyFont="1" applyFill="1" applyBorder="1" applyAlignment="1">
      <alignment vertical="center"/>
    </xf>
    <xf numFmtId="49" fontId="13" fillId="2" borderId="4" xfId="0" applyNumberFormat="1" applyFont="1" applyFill="1" applyBorder="1" applyAlignment="1">
      <alignment horizontal="right" vertical="center"/>
    </xf>
    <xf numFmtId="0" fontId="15" fillId="3" borderId="4" xfId="0" applyFont="1" applyFill="1" applyBorder="1" applyAlignment="1">
      <alignment vertical="center" wrapText="1"/>
    </xf>
    <xf numFmtId="0" fontId="15" fillId="3" borderId="4" xfId="0" applyFont="1" applyFill="1" applyBorder="1" applyAlignment="1">
      <alignment horizontal="right" vertical="center" wrapText="1"/>
    </xf>
    <xf numFmtId="49" fontId="13" fillId="2" borderId="1" xfId="0" applyNumberFormat="1" applyFont="1" applyFill="1" applyBorder="1" applyAlignment="1">
      <alignment horizontal="right" vertical="center"/>
    </xf>
    <xf numFmtId="0" fontId="15" fillId="3" borderId="1" xfId="0" applyFont="1" applyFill="1" applyBorder="1" applyAlignment="1">
      <alignment horizontal="right" vertical="center" wrapText="1"/>
    </xf>
    <xf numFmtId="0" fontId="13" fillId="2" borderId="1" xfId="0" applyNumberFormat="1" applyFont="1" applyFill="1" applyBorder="1" applyAlignment="1">
      <alignment horizontal="right" vertical="center"/>
    </xf>
    <xf numFmtId="0" fontId="0" fillId="2" borderId="0" xfId="0" applyFont="1" applyFill="1" applyAlignment="1">
      <alignment vertical="center"/>
    </xf>
    <xf numFmtId="0" fontId="2" fillId="2" borderId="1" xfId="0" applyFont="1" applyFill="1" applyBorder="1" applyAlignment="1">
      <alignment vertical="center" wrapText="1"/>
    </xf>
    <xf numFmtId="0" fontId="0" fillId="2" borderId="0" xfId="56" applyFont="1" applyFill="1">
      <alignment vertical="center"/>
    </xf>
    <xf numFmtId="0" fontId="0" fillId="2" borderId="0" xfId="56" applyFont="1" applyFill="1" applyAlignment="1">
      <alignment vertical="center" wrapText="1"/>
    </xf>
    <xf numFmtId="180" fontId="9" fillId="2" borderId="0" xfId="56" applyNumberFormat="1" applyFont="1" applyFill="1" applyAlignment="1">
      <alignment horizontal="center" vertical="center"/>
    </xf>
    <xf numFmtId="0" fontId="5" fillId="2" borderId="0" xfId="56" applyFont="1" applyFill="1" applyAlignment="1" applyProtection="1">
      <alignment horizontal="center" vertical="center" wrapText="1"/>
      <protection locked="0"/>
    </xf>
    <xf numFmtId="0" fontId="0" fillId="2" borderId="0" xfId="56" applyFont="1" applyFill="1" applyAlignment="1">
      <alignment horizontal="center" vertical="center"/>
    </xf>
    <xf numFmtId="0" fontId="0" fillId="2" borderId="0" xfId="56" applyFont="1" applyFill="1" applyAlignment="1">
      <alignment horizontal="right" vertical="center"/>
    </xf>
    <xf numFmtId="0" fontId="7" fillId="2" borderId="1" xfId="56" applyFont="1" applyFill="1" applyBorder="1" applyAlignment="1">
      <alignment horizontal="center" vertical="center" wrapText="1"/>
    </xf>
    <xf numFmtId="180" fontId="12" fillId="2" borderId="1" xfId="56" applyNumberFormat="1" applyFont="1" applyFill="1" applyBorder="1" applyAlignment="1" applyProtection="1">
      <alignment horizontal="center" vertical="center" wrapText="1"/>
      <protection locked="0"/>
    </xf>
    <xf numFmtId="0" fontId="7" fillId="2" borderId="1" xfId="56" applyFont="1" applyFill="1" applyBorder="1" applyAlignment="1">
      <alignment horizontal="center" vertical="center"/>
    </xf>
    <xf numFmtId="0" fontId="13" fillId="2" borderId="1" xfId="56" applyFont="1" applyFill="1" applyBorder="1" applyAlignment="1">
      <alignment horizontal="center" vertical="center" wrapText="1"/>
    </xf>
    <xf numFmtId="180" fontId="2" fillId="2" borderId="1" xfId="56" applyNumberFormat="1" applyFont="1" applyFill="1" applyBorder="1" applyAlignment="1" applyProtection="1">
      <alignment horizontal="center" vertical="center" wrapText="1"/>
      <protection locked="0"/>
    </xf>
    <xf numFmtId="0" fontId="7" fillId="2" borderId="1" xfId="56" applyFont="1" applyFill="1" applyBorder="1">
      <alignment vertical="center"/>
    </xf>
    <xf numFmtId="179" fontId="13" fillId="2" borderId="1" xfId="56" applyNumberFormat="1" applyFont="1" applyFill="1" applyBorder="1" applyAlignment="1">
      <alignment vertical="center" wrapText="1"/>
    </xf>
    <xf numFmtId="0" fontId="13" fillId="2" borderId="1" xfId="56" applyFont="1" applyFill="1" applyBorder="1">
      <alignment vertical="center"/>
    </xf>
    <xf numFmtId="0" fontId="13" fillId="2" borderId="1" xfId="0" applyFont="1" applyFill="1" applyBorder="1"/>
    <xf numFmtId="179" fontId="13" fillId="2" borderId="1" xfId="56" applyNumberFormat="1" applyFont="1" applyFill="1" applyBorder="1" applyAlignment="1">
      <alignment horizontal="left" vertical="center" wrapText="1"/>
    </xf>
    <xf numFmtId="0" fontId="13" fillId="2" borderId="1" xfId="56" applyFont="1" applyFill="1" applyBorder="1" applyAlignment="1">
      <alignment vertical="center" wrapText="1"/>
    </xf>
    <xf numFmtId="180" fontId="9" fillId="2" borderId="1" xfId="0" applyNumberFormat="1" applyFont="1" applyFill="1" applyBorder="1" applyAlignment="1">
      <alignment horizontal="center" vertical="center" wrapText="1"/>
    </xf>
    <xf numFmtId="179" fontId="2" fillId="2" borderId="1" xfId="56" applyNumberFormat="1" applyFont="1" applyFill="1" applyBorder="1" applyAlignment="1" applyProtection="1">
      <alignment horizontal="center" vertical="center" wrapText="1"/>
      <protection locked="0"/>
    </xf>
    <xf numFmtId="179" fontId="2" fillId="2" borderId="1" xfId="56" applyNumberFormat="1" applyFont="1" applyFill="1" applyBorder="1" applyAlignment="1">
      <alignment horizontal="center" vertical="center"/>
    </xf>
    <xf numFmtId="0" fontId="15" fillId="3" borderId="1" xfId="0" applyFont="1" applyFill="1" applyBorder="1" applyAlignment="1">
      <alignment horizontal="center" vertical="center"/>
    </xf>
    <xf numFmtId="0" fontId="0" fillId="3" borderId="1" xfId="0" applyFont="1" applyFill="1" applyBorder="1" applyAlignment="1">
      <alignment vertical="center" wrapText="1"/>
    </xf>
    <xf numFmtId="180" fontId="2" fillId="2" borderId="1" xfId="56" applyNumberFormat="1" applyFont="1" applyFill="1" applyBorder="1" applyAlignment="1">
      <alignment horizontal="center" vertical="center"/>
    </xf>
    <xf numFmtId="0" fontId="13" fillId="3" borderId="1" xfId="56" applyFont="1" applyFill="1" applyBorder="1" applyAlignment="1">
      <alignment vertical="center" wrapText="1"/>
    </xf>
    <xf numFmtId="0" fontId="17" fillId="3" borderId="1" xfId="0" applyNumberFormat="1" applyFont="1" applyFill="1" applyBorder="1" applyAlignment="1" applyProtection="1">
      <alignment horizontal="left" vertical="center"/>
    </xf>
    <xf numFmtId="180" fontId="2" fillId="3" borderId="1" xfId="56" applyNumberFormat="1" applyFont="1" applyFill="1" applyBorder="1" applyAlignment="1" applyProtection="1">
      <alignment horizontal="center" vertical="center" wrapText="1"/>
      <protection locked="0"/>
    </xf>
    <xf numFmtId="0" fontId="18" fillId="2" borderId="0" xfId="0" applyNumberFormat="1" applyFont="1" applyFill="1" applyBorder="1" applyAlignment="1" applyProtection="1">
      <alignment vertical="center"/>
      <protection locked="0"/>
    </xf>
    <xf numFmtId="0" fontId="9" fillId="2" borderId="0" xfId="0" applyNumberFormat="1" applyFont="1" applyFill="1" applyBorder="1" applyAlignment="1" applyProtection="1">
      <alignment vertical="center"/>
      <protection locked="0"/>
    </xf>
    <xf numFmtId="0" fontId="0" fillId="2" borderId="0" xfId="0" applyNumberFormat="1" applyFont="1" applyFill="1" applyBorder="1" applyAlignment="1" applyProtection="1">
      <alignment vertical="center"/>
      <protection locked="0"/>
    </xf>
    <xf numFmtId="0" fontId="0" fillId="2" borderId="0" xfId="0" applyNumberFormat="1" applyFont="1" applyFill="1" applyBorder="1" applyAlignment="1" applyProtection="1">
      <alignment horizontal="center" vertical="center"/>
      <protection locked="0"/>
    </xf>
    <xf numFmtId="0" fontId="7" fillId="2" borderId="1" xfId="0" applyNumberFormat="1" applyFont="1" applyFill="1" applyBorder="1" applyAlignment="1" applyProtection="1">
      <alignment horizontal="center" vertical="center"/>
      <protection locked="0"/>
    </xf>
    <xf numFmtId="0" fontId="19" fillId="2" borderId="1" xfId="0" applyNumberFormat="1" applyFont="1" applyFill="1" applyBorder="1" applyAlignment="1" applyProtection="1">
      <alignment horizontal="left" vertical="center"/>
      <protection locked="0"/>
    </xf>
    <xf numFmtId="0" fontId="19" fillId="2" borderId="1" xfId="0" applyNumberFormat="1" applyFont="1" applyFill="1" applyBorder="1" applyAlignment="1" applyProtection="1">
      <alignment horizontal="right" vertical="center"/>
      <protection locked="0"/>
    </xf>
    <xf numFmtId="1" fontId="19" fillId="2" borderId="1" xfId="0" applyNumberFormat="1" applyFont="1" applyFill="1" applyBorder="1" applyAlignment="1" applyProtection="1">
      <alignment vertical="center"/>
      <protection locked="0"/>
    </xf>
    <xf numFmtId="1" fontId="19" fillId="2" borderId="1" xfId="0" applyNumberFormat="1" applyFont="1" applyFill="1" applyBorder="1" applyAlignment="1" applyProtection="1">
      <alignment horizontal="right" vertical="center"/>
      <protection locked="0"/>
    </xf>
    <xf numFmtId="1" fontId="13" fillId="2" borderId="1" xfId="0" applyNumberFormat="1" applyFont="1" applyFill="1" applyBorder="1" applyAlignment="1" applyProtection="1">
      <alignment horizontal="left" vertical="center"/>
      <protection locked="0"/>
    </xf>
    <xf numFmtId="1" fontId="13" fillId="2" borderId="1" xfId="0" applyNumberFormat="1" applyFont="1" applyFill="1" applyBorder="1" applyAlignment="1" applyProtection="1">
      <alignment horizontal="right" vertical="center"/>
      <protection locked="0"/>
    </xf>
    <xf numFmtId="1" fontId="13" fillId="2" borderId="1" xfId="0" applyNumberFormat="1" applyFont="1" applyFill="1" applyBorder="1" applyAlignment="1" applyProtection="1">
      <alignment vertical="center"/>
      <protection locked="0"/>
    </xf>
    <xf numFmtId="1" fontId="13" fillId="2" borderId="4" xfId="0" applyNumberFormat="1" applyFont="1" applyFill="1" applyBorder="1" applyAlignment="1" applyProtection="1">
      <alignment horizontal="right" vertical="center"/>
      <protection locked="0"/>
    </xf>
    <xf numFmtId="0" fontId="13" fillId="2" borderId="1"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right" vertical="center"/>
      <protection locked="0"/>
    </xf>
    <xf numFmtId="3" fontId="13" fillId="2" borderId="1" xfId="0" applyNumberFormat="1" applyFont="1" applyFill="1" applyBorder="1" applyAlignment="1" applyProtection="1">
      <alignment vertical="center"/>
      <protection locked="0"/>
    </xf>
    <xf numFmtId="3" fontId="13" fillId="2" borderId="1" xfId="0" applyNumberFormat="1" applyFont="1" applyFill="1" applyBorder="1" applyAlignment="1" applyProtection="1">
      <alignment horizontal="right" vertical="center"/>
      <protection locked="0"/>
    </xf>
    <xf numFmtId="0" fontId="13" fillId="2" borderId="1" xfId="0" applyNumberFormat="1" applyFont="1" applyFill="1" applyBorder="1" applyAlignment="1" applyProtection="1">
      <alignment vertical="center" wrapText="1"/>
      <protection locked="0"/>
    </xf>
    <xf numFmtId="3" fontId="13" fillId="2" borderId="1" xfId="0" applyNumberFormat="1" applyFont="1" applyFill="1" applyBorder="1" applyAlignment="1">
      <alignment horizontal="right" vertical="center"/>
    </xf>
    <xf numFmtId="0" fontId="13" fillId="2" borderId="4" xfId="0" applyNumberFormat="1" applyFont="1" applyFill="1" applyBorder="1" applyAlignment="1" applyProtection="1">
      <alignment horizontal="right" vertical="center"/>
      <protection locked="0"/>
    </xf>
    <xf numFmtId="0" fontId="13" fillId="2" borderId="0" xfId="0" applyNumberFormat="1" applyFont="1" applyFill="1" applyBorder="1" applyAlignment="1" applyProtection="1">
      <alignment horizontal="right" vertical="center"/>
      <protection locked="0"/>
    </xf>
    <xf numFmtId="1" fontId="2" fillId="2" borderId="1" xfId="0" applyNumberFormat="1" applyFont="1" applyFill="1" applyBorder="1" applyAlignment="1" applyProtection="1">
      <alignment horizontal="right" vertical="center"/>
      <protection locked="0"/>
    </xf>
    <xf numFmtId="1" fontId="2" fillId="2" borderId="4" xfId="0" applyNumberFormat="1" applyFont="1" applyFill="1" applyBorder="1" applyAlignment="1" applyProtection="1">
      <alignment horizontal="right" vertical="center"/>
      <protection locked="0"/>
    </xf>
    <xf numFmtId="3" fontId="13" fillId="2" borderId="2" xfId="0" applyNumberFormat="1" applyFont="1" applyFill="1" applyBorder="1" applyAlignment="1" applyProtection="1">
      <alignment vertical="center"/>
      <protection locked="0"/>
    </xf>
    <xf numFmtId="1" fontId="13" fillId="2" borderId="3" xfId="0" applyNumberFormat="1" applyFont="1" applyFill="1" applyBorder="1" applyAlignment="1" applyProtection="1">
      <alignment horizontal="left" vertical="center"/>
      <protection locked="0"/>
    </xf>
    <xf numFmtId="0" fontId="13" fillId="3" borderId="1" xfId="0" applyNumberFormat="1" applyFont="1" applyFill="1" applyBorder="1" applyAlignment="1" applyProtection="1">
      <alignment horizontal="right" vertical="center"/>
      <protection locked="0"/>
    </xf>
    <xf numFmtId="0" fontId="13" fillId="2" borderId="1" xfId="0" applyNumberFormat="1"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distributed" vertical="center"/>
      <protection locked="0"/>
    </xf>
    <xf numFmtId="0" fontId="0" fillId="2" borderId="1" xfId="0" applyNumberFormat="1" applyFont="1" applyFill="1" applyBorder="1" applyAlignment="1" applyProtection="1">
      <alignment horizontal="right" vertical="center"/>
      <protection locked="0"/>
    </xf>
    <xf numFmtId="0" fontId="20" fillId="2" borderId="0" xfId="0" applyFont="1" applyFill="1" applyBorder="1" applyAlignment="1" applyProtection="1"/>
    <xf numFmtId="0" fontId="21" fillId="2" borderId="0" xfId="0" applyFont="1" applyFill="1" applyBorder="1" applyAlignment="1" applyProtection="1"/>
    <xf numFmtId="0" fontId="14" fillId="2" borderId="0" xfId="0" applyFont="1" applyFill="1" applyAlignment="1"/>
    <xf numFmtId="0" fontId="17" fillId="2" borderId="0" xfId="0"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vertical="center" wrapText="1"/>
    </xf>
    <xf numFmtId="0" fontId="9" fillId="2" borderId="0" xfId="0" applyFont="1" applyFill="1" applyBorder="1" applyAlignment="1" applyProtection="1"/>
    <xf numFmtId="0" fontId="9" fillId="2" borderId="0" xfId="0" applyFont="1" applyFill="1" applyBorder="1" applyAlignment="1" applyProtection="1">
      <alignment horizontal="right" vertical="center"/>
    </xf>
    <xf numFmtId="0" fontId="22" fillId="2" borderId="0" xfId="0" applyFont="1" applyFill="1" applyAlignment="1"/>
    <xf numFmtId="0" fontId="12" fillId="2" borderId="8" xfId="0" applyFont="1" applyFill="1" applyBorder="1" applyAlignment="1" applyProtection="1">
      <alignment horizontal="center" vertical="center"/>
    </xf>
    <xf numFmtId="0" fontId="2" fillId="2" borderId="8" xfId="0" applyFont="1" applyFill="1" applyBorder="1" applyAlignment="1" applyProtection="1">
      <alignment vertical="center"/>
    </xf>
    <xf numFmtId="3" fontId="2" fillId="2" borderId="8" xfId="0" applyNumberFormat="1" applyFont="1" applyFill="1" applyBorder="1" applyAlignment="1" applyProtection="1">
      <alignment vertical="center"/>
    </xf>
    <xf numFmtId="0" fontId="2" fillId="2" borderId="8" xfId="0" applyFont="1" applyFill="1" applyBorder="1" applyAlignment="1" applyProtection="1">
      <alignment horizontal="center" vertical="center"/>
    </xf>
    <xf numFmtId="0" fontId="23" fillId="0" borderId="0" xfId="0" applyFont="1" applyFill="1" applyAlignment="1"/>
    <xf numFmtId="0" fontId="0" fillId="0" borderId="0" xfId="0" applyNumberFormat="1" applyFont="1" applyFill="1" applyBorder="1" applyAlignment="1">
      <alignment vertical="center"/>
    </xf>
    <xf numFmtId="180" fontId="24" fillId="2" borderId="0" xfId="0" applyNumberFormat="1" applyFont="1" applyFill="1" applyAlignment="1"/>
    <xf numFmtId="0" fontId="14" fillId="0" borderId="0" xfId="0" applyFont="1" applyFill="1" applyAlignment="1"/>
    <xf numFmtId="0" fontId="0" fillId="0" borderId="0" xfId="0" applyFont="1" applyFill="1" applyAlignment="1">
      <alignment vertical="center"/>
    </xf>
    <xf numFmtId="0" fontId="5" fillId="0" borderId="0" xfId="0" applyNumberFormat="1" applyFont="1" applyFill="1" applyBorder="1" applyAlignment="1">
      <alignment horizontal="center" vertical="center"/>
    </xf>
    <xf numFmtId="0" fontId="23" fillId="2" borderId="0" xfId="0" applyFont="1" applyFill="1" applyAlignment="1"/>
    <xf numFmtId="180" fontId="13" fillId="2" borderId="0" xfId="0" applyNumberFormat="1" applyFont="1" applyFill="1" applyAlignment="1"/>
    <xf numFmtId="0" fontId="7" fillId="2" borderId="1" xfId="0" applyNumberFormat="1" applyFont="1" applyFill="1" applyBorder="1" applyAlignment="1">
      <alignment horizontal="center" vertical="center"/>
    </xf>
    <xf numFmtId="180" fontId="7" fillId="2"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13" fillId="4" borderId="1" xfId="0" applyFont="1" applyFill="1" applyBorder="1" applyAlignment="1" applyProtection="1">
      <alignment vertical="center" wrapText="1"/>
    </xf>
    <xf numFmtId="3" fontId="25" fillId="4" borderId="1" xfId="0" applyNumberFormat="1" applyFont="1" applyFill="1" applyBorder="1" applyAlignment="1" applyProtection="1">
      <alignment horizontal="right" vertical="center" wrapText="1"/>
    </xf>
    <xf numFmtId="0" fontId="24" fillId="0" borderId="1" xfId="0" applyFont="1" applyFill="1" applyBorder="1" applyAlignment="1"/>
    <xf numFmtId="0" fontId="13" fillId="4" borderId="1" xfId="0" applyFont="1" applyFill="1" applyBorder="1" applyAlignment="1" applyProtection="1">
      <alignment vertical="center"/>
    </xf>
    <xf numFmtId="0" fontId="26" fillId="4" borderId="1" xfId="0" applyFont="1" applyFill="1" applyBorder="1" applyAlignment="1" applyProtection="1">
      <alignment horizontal="right" vertical="center"/>
    </xf>
    <xf numFmtId="3" fontId="27" fillId="4" borderId="1" xfId="0" applyNumberFormat="1" applyFont="1" applyFill="1" applyBorder="1" applyAlignment="1" applyProtection="1">
      <alignment horizontal="right" vertical="center"/>
    </xf>
    <xf numFmtId="181" fontId="28" fillId="4" borderId="1" xfId="0" applyNumberFormat="1" applyFont="1" applyFill="1" applyBorder="1" applyAlignment="1" applyProtection="1">
      <alignment horizontal="right" vertical="center" wrapText="1"/>
    </xf>
    <xf numFmtId="0" fontId="29" fillId="4" borderId="1" xfId="0" applyFont="1" applyFill="1" applyBorder="1" applyAlignment="1" applyProtection="1">
      <alignment vertical="center"/>
    </xf>
    <xf numFmtId="0" fontId="18" fillId="0" borderId="0" xfId="0" applyNumberFormat="1" applyFont="1" applyFill="1" applyBorder="1" applyAlignment="1">
      <alignment vertical="center"/>
    </xf>
    <xf numFmtId="0" fontId="3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xf>
    <xf numFmtId="0" fontId="31" fillId="0" borderId="1" xfId="0" applyNumberFormat="1" applyFont="1" applyFill="1" applyBorder="1" applyAlignment="1">
      <alignment vertical="center"/>
    </xf>
    <xf numFmtId="0" fontId="32" fillId="3" borderId="1" xfId="0" applyFont="1" applyFill="1" applyBorder="1" applyAlignment="1">
      <alignment vertical="center" wrapText="1"/>
    </xf>
    <xf numFmtId="0" fontId="33" fillId="0" borderId="1" xfId="0" applyNumberFormat="1" applyFont="1" applyFill="1" applyBorder="1" applyAlignment="1">
      <alignment vertical="center"/>
    </xf>
    <xf numFmtId="0" fontId="7" fillId="0" borderId="1" xfId="0" applyNumberFormat="1" applyFont="1" applyFill="1" applyBorder="1" applyAlignment="1">
      <alignment horizontal="distributed" vertical="center"/>
    </xf>
    <xf numFmtId="0" fontId="0" fillId="0" borderId="14" xfId="0"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10" xfId="50"/>
    <cellStyle name="常规 2" xfId="51"/>
    <cellStyle name="常规 2 2" xfId="52"/>
    <cellStyle name="常规 3" xfId="53"/>
    <cellStyle name="常规 3 2" xfId="54"/>
    <cellStyle name="常规 4" xfId="55"/>
    <cellStyle name="常规_2010年预算县区加表" xfId="56"/>
    <cellStyle name="常规_Z09 2020年政府性基金预算收支明细表(财预09-1表)" xfId="57"/>
    <cellStyle name="样式 1" xfId="5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_rels/sheet12.xml.rels><?xml version="1.0" encoding="UTF-8" standalone="yes"?>
<Relationships xmlns="http://schemas.openxmlformats.org/package/2006/relationships"><Relationship Id="rId1" Type="http://schemas.openxmlformats.org/officeDocument/2006/relationships/hyperlink" Target="http://10.120.1.190:8808/page/debt/zqgl/fxgl/zqzlYhsMain.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38"/>
  <sheetViews>
    <sheetView showGridLines="0" showZeros="0" zoomScaleSheetLayoutView="40" workbookViewId="0">
      <pane ySplit="4" topLeftCell="A11" activePane="bottomLeft" state="frozen"/>
      <selection/>
      <selection pane="bottomLeft" activeCell="D21" sqref="D21"/>
    </sheetView>
  </sheetViews>
  <sheetFormatPr defaultColWidth="9" defaultRowHeight="14.25" customHeight="1" outlineLevelCol="1"/>
  <cols>
    <col min="1" max="1" width="36.125" style="191" customWidth="1"/>
    <col min="2" max="2" width="18.125" style="191" customWidth="1"/>
    <col min="3" max="253" width="9" style="191"/>
    <col min="254" max="16384" width="9" style="194"/>
  </cols>
  <sheetData>
    <row r="1" ht="18" customHeight="1" spans="1:1">
      <c r="A1" s="209"/>
    </row>
    <row r="2" s="209" customFormat="1" ht="30" customHeight="1" spans="1:2">
      <c r="A2" s="195" t="s">
        <v>0</v>
      </c>
      <c r="B2" s="195"/>
    </row>
    <row r="3" ht="24.95" customHeight="1" spans="1:2">
      <c r="A3" s="209"/>
      <c r="B3" s="211" t="s">
        <v>1</v>
      </c>
    </row>
    <row r="4" ht="26.1" customHeight="1" spans="1:2">
      <c r="A4" s="200" t="s">
        <v>2</v>
      </c>
      <c r="B4" s="200" t="s">
        <v>3</v>
      </c>
    </row>
    <row r="5" ht="21.95" customHeight="1" spans="1:2">
      <c r="A5" s="38" t="s">
        <v>4</v>
      </c>
      <c r="B5" s="212">
        <f>SUM(B6:B21)</f>
        <v>350000</v>
      </c>
    </row>
    <row r="6" ht="21.95" customHeight="1" spans="1:2">
      <c r="A6" s="38" t="s">
        <v>5</v>
      </c>
      <c r="B6" s="213">
        <v>140000</v>
      </c>
    </row>
    <row r="7" ht="21.95" customHeight="1" spans="1:2">
      <c r="A7" s="38" t="s">
        <v>6</v>
      </c>
      <c r="B7" s="213">
        <v>75000</v>
      </c>
    </row>
    <row r="8" ht="21.95" customHeight="1" spans="1:2">
      <c r="A8" s="38" t="s">
        <v>7</v>
      </c>
      <c r="B8" s="213"/>
    </row>
    <row r="9" ht="21.95" customHeight="1" spans="1:2">
      <c r="A9" s="38" t="s">
        <v>8</v>
      </c>
      <c r="B9" s="213">
        <v>3000</v>
      </c>
    </row>
    <row r="10" ht="21.95" customHeight="1" spans="1:2">
      <c r="A10" s="38" t="s">
        <v>9</v>
      </c>
      <c r="B10" s="213">
        <v>65000</v>
      </c>
    </row>
    <row r="11" ht="21.95" customHeight="1" spans="1:2">
      <c r="A11" s="38" t="s">
        <v>10</v>
      </c>
      <c r="B11" s="213">
        <v>15000</v>
      </c>
    </row>
    <row r="12" ht="21.95" customHeight="1" spans="1:2">
      <c r="A12" s="38" t="s">
        <v>11</v>
      </c>
      <c r="B12" s="213">
        <v>6500</v>
      </c>
    </row>
    <row r="13" ht="21.95" customHeight="1" spans="1:2">
      <c r="A13" s="38" t="s">
        <v>12</v>
      </c>
      <c r="B13" s="213">
        <v>4000</v>
      </c>
    </row>
    <row r="14" ht="21.95" customHeight="1" spans="1:2">
      <c r="A14" s="38" t="s">
        <v>13</v>
      </c>
      <c r="B14" s="213">
        <v>8200</v>
      </c>
    </row>
    <row r="15" ht="21.95" customHeight="1" spans="1:2">
      <c r="A15" s="38" t="s">
        <v>14</v>
      </c>
      <c r="B15" s="213">
        <v>8000</v>
      </c>
    </row>
    <row r="16" ht="21.95" customHeight="1" spans="1:2">
      <c r="A16" s="38" t="s">
        <v>15</v>
      </c>
      <c r="B16" s="213">
        <v>5000</v>
      </c>
    </row>
    <row r="17" ht="21.95" customHeight="1" spans="1:2">
      <c r="A17" s="38" t="s">
        <v>16</v>
      </c>
      <c r="B17" s="213">
        <v>8000</v>
      </c>
    </row>
    <row r="18" ht="21.95" customHeight="1" spans="1:2">
      <c r="A18" s="38" t="s">
        <v>17</v>
      </c>
      <c r="B18" s="213">
        <v>12000</v>
      </c>
    </row>
    <row r="19" ht="21.95" customHeight="1" spans="1:2">
      <c r="A19" s="38" t="s">
        <v>18</v>
      </c>
      <c r="B19" s="213"/>
    </row>
    <row r="20" ht="21.95" customHeight="1" spans="1:2">
      <c r="A20" s="191" t="s">
        <v>19</v>
      </c>
      <c r="B20" s="213">
        <v>300</v>
      </c>
    </row>
    <row r="21" ht="21.95" customHeight="1" spans="1:2">
      <c r="A21" s="38" t="s">
        <v>20</v>
      </c>
      <c r="B21" s="212"/>
    </row>
    <row r="22" ht="21.95" customHeight="1" spans="1:2">
      <c r="A22" s="38" t="s">
        <v>21</v>
      </c>
      <c r="B22" s="212">
        <f>SUM(B23:B30)</f>
        <v>253100</v>
      </c>
    </row>
    <row r="23" ht="21.95" customHeight="1" spans="1:2">
      <c r="A23" s="38" t="s">
        <v>22</v>
      </c>
      <c r="B23" s="213">
        <v>50000</v>
      </c>
    </row>
    <row r="24" ht="21.95" customHeight="1" spans="1:2">
      <c r="A24" s="38" t="s">
        <v>23</v>
      </c>
      <c r="B24" s="213">
        <v>10000</v>
      </c>
    </row>
    <row r="25" ht="21.95" customHeight="1" spans="1:2">
      <c r="A25" s="38" t="s">
        <v>24</v>
      </c>
      <c r="B25" s="213">
        <v>10000</v>
      </c>
    </row>
    <row r="26" ht="21.95" customHeight="1" spans="1:2">
      <c r="A26" s="38" t="s">
        <v>25</v>
      </c>
      <c r="B26" s="213">
        <v>80000</v>
      </c>
    </row>
    <row r="27" ht="21.95" customHeight="1" spans="1:2">
      <c r="A27" s="38" t="s">
        <v>26</v>
      </c>
      <c r="B27" s="213">
        <v>103100</v>
      </c>
    </row>
    <row r="28" ht="21.95" customHeight="1" spans="1:2">
      <c r="A28" s="38" t="s">
        <v>27</v>
      </c>
      <c r="B28" s="212"/>
    </row>
    <row r="29" s="210" customFormat="1" ht="21.95" customHeight="1" spans="1:2">
      <c r="A29" s="38" t="s">
        <v>28</v>
      </c>
      <c r="B29" s="212"/>
    </row>
    <row r="30" s="210" customFormat="1" ht="21.95" customHeight="1" spans="1:2">
      <c r="A30" s="38" t="s">
        <v>29</v>
      </c>
      <c r="B30" s="214"/>
    </row>
    <row r="31" s="210" customFormat="1" ht="21.95" customHeight="1" spans="1:2">
      <c r="A31" s="38" t="s">
        <v>30</v>
      </c>
      <c r="B31" s="214"/>
    </row>
    <row r="32" ht="21.95" customHeight="1" spans="1:2">
      <c r="A32" s="38" t="s">
        <v>30</v>
      </c>
      <c r="B32" s="212"/>
    </row>
    <row r="33" ht="21.95" customHeight="1" spans="1:2">
      <c r="A33" s="215" t="s">
        <v>31</v>
      </c>
      <c r="B33" s="212">
        <f>B5+B22</f>
        <v>603100</v>
      </c>
    </row>
    <row r="34" ht="18.75" customHeight="1" spans="1:2">
      <c r="A34" s="216" t="s">
        <v>30</v>
      </c>
      <c r="B34" s="216"/>
    </row>
    <row r="35" ht="20.1" customHeight="1"/>
    <row r="36" ht="20.1" customHeight="1"/>
    <row r="37" ht="20.1" customHeight="1"/>
    <row r="38" ht="20.1" customHeight="1"/>
  </sheetData>
  <mergeCells count="2">
    <mergeCell ref="A2:B2"/>
    <mergeCell ref="A34:B34"/>
  </mergeCells>
  <printOptions horizontalCentered="1"/>
  <pageMargins left="0.47" right="0.47" top="0.39" bottom="0.39" header="0" footer="0"/>
  <pageSetup paperSize="9" scale="8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2:C9"/>
  <sheetViews>
    <sheetView workbookViewId="0">
      <selection activeCell="D8" sqref="D8"/>
    </sheetView>
  </sheetViews>
  <sheetFormatPr defaultColWidth="9" defaultRowHeight="14.25" outlineLevelCol="2"/>
  <cols>
    <col min="1" max="1" width="12.25" customWidth="1"/>
    <col min="2" max="2" width="75.25" customWidth="1"/>
    <col min="3" max="3" width="12.875" customWidth="1"/>
  </cols>
  <sheetData>
    <row r="2" s="75" customFormat="1" ht="30.95" customHeight="1" spans="1:3">
      <c r="A2" s="78" t="s">
        <v>1768</v>
      </c>
      <c r="B2" s="78"/>
      <c r="C2" s="78"/>
    </row>
    <row r="3" s="76" customFormat="1" ht="20.1" customHeight="1" spans="3:3">
      <c r="C3" s="79" t="s">
        <v>1</v>
      </c>
    </row>
    <row r="4" s="76" customFormat="1" ht="27.95" customHeight="1" spans="1:3">
      <c r="A4" s="55" t="s">
        <v>1327</v>
      </c>
      <c r="B4" s="55" t="s">
        <v>1328</v>
      </c>
      <c r="C4" s="55" t="s">
        <v>1192</v>
      </c>
    </row>
    <row r="5" s="77" customFormat="1" ht="24" customHeight="1" spans="1:3">
      <c r="A5" s="80"/>
      <c r="B5" s="81" t="s">
        <v>1769</v>
      </c>
      <c r="C5" s="82">
        <v>36</v>
      </c>
    </row>
    <row r="6" ht="24" customHeight="1" spans="1:3">
      <c r="A6" s="81" t="s">
        <v>1770</v>
      </c>
      <c r="B6" s="81" t="s">
        <v>1771</v>
      </c>
      <c r="C6" s="82">
        <v>36</v>
      </c>
    </row>
    <row r="7" ht="24" customHeight="1" spans="1:3">
      <c r="A7" s="81" t="s">
        <v>1772</v>
      </c>
      <c r="B7" s="81" t="s">
        <v>1773</v>
      </c>
      <c r="C7" s="82">
        <v>36</v>
      </c>
    </row>
    <row r="8" ht="24" customHeight="1" spans="1:3">
      <c r="A8" s="81" t="s">
        <v>1774</v>
      </c>
      <c r="B8" s="81" t="s">
        <v>1775</v>
      </c>
      <c r="C8" s="82">
        <v>36</v>
      </c>
    </row>
    <row r="9" s="76" customFormat="1" ht="24" customHeight="1" spans="1:3">
      <c r="A9" s="81" t="s">
        <v>1774</v>
      </c>
      <c r="B9" s="81" t="s">
        <v>1776</v>
      </c>
      <c r="C9" s="82">
        <v>36</v>
      </c>
    </row>
  </sheetData>
  <mergeCells count="1">
    <mergeCell ref="A2:C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21"/>
  <sheetViews>
    <sheetView workbookViewId="0">
      <selection activeCell="B8" sqref="B8:B10"/>
    </sheetView>
  </sheetViews>
  <sheetFormatPr defaultColWidth="9" defaultRowHeight="14.25" outlineLevelCol="4"/>
  <cols>
    <col min="1" max="1" width="38.75" style="58" customWidth="1"/>
    <col min="2" max="2" width="16.375" style="58" customWidth="1"/>
    <col min="3" max="3" width="17" style="58" customWidth="1"/>
    <col min="4" max="5" width="16.375" style="58" customWidth="1"/>
    <col min="6" max="16384" width="9" style="58"/>
  </cols>
  <sheetData>
    <row r="1" s="31" customFormat="1" ht="34.5" customHeight="1" spans="1:5">
      <c r="A1" s="59" t="s">
        <v>1777</v>
      </c>
      <c r="B1" s="59"/>
      <c r="C1" s="59"/>
      <c r="D1" s="60"/>
      <c r="E1" s="59"/>
    </row>
    <row r="2" s="57" customFormat="1" ht="18.95" customHeight="1" spans="1:5">
      <c r="A2" s="61"/>
      <c r="B2" s="62"/>
      <c r="C2" s="63"/>
      <c r="D2" s="64"/>
      <c r="E2" s="65" t="s">
        <v>1</v>
      </c>
    </row>
    <row r="3" s="57" customFormat="1" ht="32.1" customHeight="1" spans="1:5">
      <c r="A3" s="66" t="s">
        <v>1748</v>
      </c>
      <c r="B3" s="67" t="s">
        <v>1778</v>
      </c>
      <c r="C3" s="68" t="s">
        <v>1779</v>
      </c>
      <c r="D3" s="68" t="s">
        <v>1780</v>
      </c>
      <c r="E3" s="68" t="s">
        <v>1781</v>
      </c>
    </row>
    <row r="4" ht="21.95" customHeight="1" spans="1:5">
      <c r="A4" s="69" t="s">
        <v>1782</v>
      </c>
      <c r="B4" s="70">
        <f t="shared" ref="B4:B10" si="0">+D4+E4</f>
        <v>70478</v>
      </c>
      <c r="C4" s="71"/>
      <c r="D4" s="71">
        <v>31883</v>
      </c>
      <c r="E4" s="70">
        <v>38595</v>
      </c>
    </row>
    <row r="5" ht="21.95" customHeight="1" spans="1:5">
      <c r="A5" s="72" t="s">
        <v>1783</v>
      </c>
      <c r="B5" s="70">
        <f t="shared" si="0"/>
        <v>29313</v>
      </c>
      <c r="C5" s="70"/>
      <c r="D5" s="70">
        <v>12623</v>
      </c>
      <c r="E5" s="70">
        <v>16690</v>
      </c>
    </row>
    <row r="6" ht="21.95" customHeight="1" spans="1:5">
      <c r="A6" s="72" t="s">
        <v>1784</v>
      </c>
      <c r="B6" s="70">
        <f t="shared" si="0"/>
        <v>2400</v>
      </c>
      <c r="C6" s="70"/>
      <c r="D6" s="70">
        <v>2150</v>
      </c>
      <c r="E6" s="70">
        <v>250</v>
      </c>
    </row>
    <row r="7" ht="21.95" customHeight="1" spans="1:5">
      <c r="A7" s="73" t="s">
        <v>1785</v>
      </c>
      <c r="B7" s="70">
        <f t="shared" si="0"/>
        <v>37726</v>
      </c>
      <c r="C7" s="70"/>
      <c r="D7" s="70">
        <v>16371</v>
      </c>
      <c r="E7" s="70">
        <v>21355</v>
      </c>
    </row>
    <row r="8" ht="21.95" customHeight="1" spans="1:5">
      <c r="A8" s="73" t="s">
        <v>1786</v>
      </c>
      <c r="B8" s="70">
        <f t="shared" si="0"/>
        <v>697</v>
      </c>
      <c r="C8" s="70"/>
      <c r="D8" s="70">
        <v>697</v>
      </c>
      <c r="E8" s="70"/>
    </row>
    <row r="9" ht="21.95" customHeight="1" spans="1:5">
      <c r="A9" s="73" t="s">
        <v>1787</v>
      </c>
      <c r="B9" s="70">
        <f t="shared" si="0"/>
        <v>33</v>
      </c>
      <c r="C9" s="70"/>
      <c r="D9" s="70">
        <v>33</v>
      </c>
      <c r="E9" s="70"/>
    </row>
    <row r="10" ht="21.95" customHeight="1" spans="1:5">
      <c r="A10" s="73" t="s">
        <v>1788</v>
      </c>
      <c r="B10" s="70">
        <f t="shared" si="0"/>
        <v>309</v>
      </c>
      <c r="C10" s="70"/>
      <c r="D10" s="70">
        <v>9</v>
      </c>
      <c r="E10" s="70">
        <v>300</v>
      </c>
    </row>
    <row r="11" ht="21.95" customHeight="1" spans="1:5">
      <c r="A11" s="73" t="s">
        <v>1789</v>
      </c>
      <c r="B11" s="70"/>
      <c r="C11" s="70"/>
      <c r="D11" s="70"/>
      <c r="E11" s="70"/>
    </row>
    <row r="12" ht="21.95" customHeight="1" spans="1:5">
      <c r="A12" s="73" t="s">
        <v>1790</v>
      </c>
      <c r="B12" s="70"/>
      <c r="C12" s="70"/>
      <c r="D12" s="70"/>
      <c r="E12" s="70"/>
    </row>
    <row r="13" ht="21.95" customHeight="1" spans="1:5">
      <c r="A13" s="72" t="s">
        <v>1791</v>
      </c>
      <c r="B13" s="70">
        <f>+D13+E13</f>
        <v>51239</v>
      </c>
      <c r="C13" s="70"/>
      <c r="D13" s="70">
        <v>18140</v>
      </c>
      <c r="E13" s="70">
        <v>33099</v>
      </c>
    </row>
    <row r="14" ht="21.95" customHeight="1" spans="1:5">
      <c r="A14" s="72" t="s">
        <v>1792</v>
      </c>
      <c r="B14" s="70">
        <f>+D14+E14</f>
        <v>51217</v>
      </c>
      <c r="C14" s="70"/>
      <c r="D14" s="70">
        <v>18138</v>
      </c>
      <c r="E14" s="70">
        <v>33079</v>
      </c>
    </row>
    <row r="15" ht="21.95" customHeight="1" spans="1:5">
      <c r="A15" s="72" t="s">
        <v>1793</v>
      </c>
      <c r="B15" s="70"/>
      <c r="C15" s="70"/>
      <c r="D15" s="70"/>
      <c r="E15" s="70"/>
    </row>
    <row r="16" ht="21.95" customHeight="1" spans="1:5">
      <c r="A16" s="73" t="s">
        <v>1794</v>
      </c>
      <c r="B16" s="70">
        <f>+D16+E16</f>
        <v>22</v>
      </c>
      <c r="C16" s="70"/>
      <c r="D16" s="70">
        <v>2</v>
      </c>
      <c r="E16" s="70">
        <v>20</v>
      </c>
    </row>
    <row r="17" ht="21.95" customHeight="1" spans="1:5">
      <c r="A17" s="73" t="s">
        <v>1795</v>
      </c>
      <c r="B17" s="70"/>
      <c r="C17" s="70"/>
      <c r="D17" s="70"/>
      <c r="E17" s="70"/>
    </row>
    <row r="18" ht="21.95" customHeight="1" spans="1:5">
      <c r="A18" s="73" t="s">
        <v>1796</v>
      </c>
      <c r="B18" s="70"/>
      <c r="C18" s="70"/>
      <c r="D18" s="74"/>
      <c r="E18" s="70"/>
    </row>
    <row r="19" ht="21.95" customHeight="1" spans="1:5">
      <c r="A19" s="69" t="s">
        <v>1797</v>
      </c>
      <c r="B19" s="70">
        <f>+D19+E19</f>
        <v>19239</v>
      </c>
      <c r="C19" s="70"/>
      <c r="D19" s="70">
        <v>13743</v>
      </c>
      <c r="E19" s="70">
        <v>5496</v>
      </c>
    </row>
    <row r="20" ht="21.95" customHeight="1" spans="1:5">
      <c r="A20" s="72" t="s">
        <v>1798</v>
      </c>
      <c r="B20" s="70">
        <f>+D20+E20</f>
        <v>122026</v>
      </c>
      <c r="C20" s="70"/>
      <c r="D20" s="70">
        <v>112654</v>
      </c>
      <c r="E20" s="70">
        <v>9372</v>
      </c>
    </row>
    <row r="21" spans="2:5">
      <c r="B21" s="74"/>
      <c r="C21" s="74"/>
      <c r="D21" s="74"/>
      <c r="E21" s="74"/>
    </row>
  </sheetData>
  <mergeCells count="1">
    <mergeCell ref="A1:E1"/>
  </mergeCells>
  <pageMargins left="0.75" right="0.75" top="1" bottom="1" header="0.51" footer="0.51"/>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59"/>
  <sheetViews>
    <sheetView workbookViewId="0">
      <selection activeCell="F8" sqref="F8"/>
    </sheetView>
  </sheetViews>
  <sheetFormatPr defaultColWidth="9" defaultRowHeight="14.25" outlineLevelCol="3"/>
  <cols>
    <col min="1" max="1" width="10.625" style="29" customWidth="1"/>
    <col min="2" max="2" width="45.5" style="29" customWidth="1"/>
    <col min="3" max="3" width="13.25" style="29" customWidth="1"/>
    <col min="4" max="4" width="11.75" style="29" customWidth="1"/>
    <col min="5" max="16384" width="9" style="29"/>
  </cols>
  <sheetData>
    <row r="1" spans="1:4">
      <c r="A1" s="30" t="s">
        <v>1799</v>
      </c>
      <c r="B1" s="30"/>
      <c r="C1" s="30"/>
      <c r="D1" s="30"/>
    </row>
    <row r="2" ht="21" customHeight="1" spans="1:4">
      <c r="A2" s="30"/>
      <c r="B2" s="30"/>
      <c r="C2" s="30"/>
      <c r="D2" s="30"/>
    </row>
    <row r="3" ht="21" customHeight="1" spans="1:4">
      <c r="A3" s="31"/>
      <c r="B3" s="31"/>
      <c r="C3" s="31"/>
      <c r="D3" s="32" t="s">
        <v>1</v>
      </c>
    </row>
    <row r="4" ht="21" customHeight="1" spans="1:4">
      <c r="A4" s="33" t="s">
        <v>1800</v>
      </c>
      <c r="B4" s="33" t="s">
        <v>33</v>
      </c>
      <c r="C4" s="33" t="s">
        <v>1801</v>
      </c>
      <c r="D4" s="33" t="s">
        <v>1802</v>
      </c>
    </row>
    <row r="5" ht="17.1" customHeight="1" spans="1:4">
      <c r="A5" s="34" t="s">
        <v>1803</v>
      </c>
      <c r="B5" s="35" t="s">
        <v>1804</v>
      </c>
      <c r="C5" s="34">
        <v>53213.52</v>
      </c>
      <c r="D5" s="36">
        <v>39.46</v>
      </c>
    </row>
    <row r="6" ht="17.1" customHeight="1" spans="1:4">
      <c r="A6" s="37"/>
      <c r="B6" s="38" t="s">
        <v>1805</v>
      </c>
      <c r="C6" s="37"/>
      <c r="D6" s="39">
        <v>4000</v>
      </c>
    </row>
    <row r="7" ht="17.1" customHeight="1" spans="1:4">
      <c r="A7" s="37"/>
      <c r="B7" s="40" t="s">
        <v>1806</v>
      </c>
      <c r="C7" s="37"/>
      <c r="D7" s="39">
        <v>4000</v>
      </c>
    </row>
    <row r="8" ht="17.1" customHeight="1" spans="1:4">
      <c r="A8" s="37"/>
      <c r="B8" s="41" t="s">
        <v>1807</v>
      </c>
      <c r="C8" s="37"/>
      <c r="D8" s="39">
        <v>3500</v>
      </c>
    </row>
    <row r="9" ht="17.1" customHeight="1" spans="1:4">
      <c r="A9" s="37"/>
      <c r="B9" s="41" t="s">
        <v>1807</v>
      </c>
      <c r="C9" s="37"/>
      <c r="D9" s="39">
        <v>2000</v>
      </c>
    </row>
    <row r="10" ht="17.1" customHeight="1" spans="1:4">
      <c r="A10" s="37"/>
      <c r="B10" s="40" t="s">
        <v>1808</v>
      </c>
      <c r="C10" s="37"/>
      <c r="D10" s="39">
        <v>1500</v>
      </c>
    </row>
    <row r="11" ht="17.1" customHeight="1" spans="1:4">
      <c r="A11" s="37"/>
      <c r="B11" s="42" t="s">
        <v>1809</v>
      </c>
      <c r="C11" s="37"/>
      <c r="D11" s="36">
        <v>11358.5</v>
      </c>
    </row>
    <row r="12" ht="17.1" customHeight="1" spans="1:4">
      <c r="A12" s="37"/>
      <c r="B12" s="42" t="s">
        <v>1810</v>
      </c>
      <c r="C12" s="37"/>
      <c r="D12" s="36">
        <v>938</v>
      </c>
    </row>
    <row r="13" ht="17.1" customHeight="1" spans="1:4">
      <c r="A13" s="37"/>
      <c r="B13" s="42" t="s">
        <v>1811</v>
      </c>
      <c r="C13" s="37"/>
      <c r="D13" s="36">
        <v>2062</v>
      </c>
    </row>
    <row r="14" ht="17.1" customHeight="1" spans="1:4">
      <c r="A14" s="37"/>
      <c r="B14" s="42" t="s">
        <v>1812</v>
      </c>
      <c r="C14" s="37"/>
      <c r="D14" s="36">
        <v>1000</v>
      </c>
    </row>
    <row r="15" ht="17.1" customHeight="1" spans="1:4">
      <c r="A15" s="37"/>
      <c r="B15" s="42" t="s">
        <v>1813</v>
      </c>
      <c r="C15" s="37"/>
      <c r="D15" s="36">
        <v>6000</v>
      </c>
    </row>
    <row r="16" ht="17.1" customHeight="1" spans="1:4">
      <c r="A16" s="37"/>
      <c r="B16" s="42" t="s">
        <v>1814</v>
      </c>
      <c r="C16" s="37"/>
      <c r="D16" s="36">
        <v>305.56</v>
      </c>
    </row>
    <row r="17" ht="17.1" customHeight="1" spans="1:4">
      <c r="A17" s="37"/>
      <c r="B17" s="42" t="s">
        <v>1815</v>
      </c>
      <c r="C17" s="37"/>
      <c r="D17" s="36">
        <v>13320</v>
      </c>
    </row>
    <row r="18" ht="17.1" customHeight="1" spans="1:4">
      <c r="A18" s="37"/>
      <c r="B18" s="42" t="s">
        <v>1816</v>
      </c>
      <c r="C18" s="37"/>
      <c r="D18" s="36">
        <v>2650</v>
      </c>
    </row>
    <row r="19" ht="17.1" customHeight="1" spans="1:4">
      <c r="A19" s="37"/>
      <c r="B19" s="42" t="s">
        <v>1817</v>
      </c>
      <c r="C19" s="37"/>
      <c r="D19" s="36">
        <v>180</v>
      </c>
    </row>
    <row r="20" ht="17.1" customHeight="1" spans="1:4">
      <c r="A20" s="37"/>
      <c r="B20" s="42" t="s">
        <v>1818</v>
      </c>
      <c r="C20" s="43"/>
      <c r="D20" s="36">
        <v>360</v>
      </c>
    </row>
    <row r="21" ht="17.1" customHeight="1" spans="1:4">
      <c r="A21" s="43"/>
      <c r="B21" s="33" t="s">
        <v>1819</v>
      </c>
      <c r="C21" s="33">
        <f>C5</f>
        <v>53213.52</v>
      </c>
      <c r="D21" s="33">
        <f>SUM(D5:D20)</f>
        <v>53213.52</v>
      </c>
    </row>
    <row r="22" ht="17.1" customHeight="1" spans="1:4">
      <c r="A22" s="37" t="s">
        <v>1820</v>
      </c>
      <c r="B22" s="38" t="s">
        <v>1821</v>
      </c>
      <c r="C22" s="34">
        <v>211800</v>
      </c>
      <c r="D22" s="39">
        <v>3500</v>
      </c>
    </row>
    <row r="23" ht="17.1" customHeight="1" spans="1:4">
      <c r="A23" s="37"/>
      <c r="B23" s="44" t="s">
        <v>1821</v>
      </c>
      <c r="C23" s="37"/>
      <c r="D23" s="45">
        <v>1000</v>
      </c>
    </row>
    <row r="24" ht="17.1" customHeight="1" spans="1:4">
      <c r="A24" s="37"/>
      <c r="B24" s="46" t="s">
        <v>1822</v>
      </c>
      <c r="C24" s="37"/>
      <c r="D24" s="47">
        <v>3000</v>
      </c>
    </row>
    <row r="25" ht="17.1" customHeight="1" spans="1:4">
      <c r="A25" s="37"/>
      <c r="B25" s="48" t="s">
        <v>1823</v>
      </c>
      <c r="C25" s="37"/>
      <c r="D25" s="39">
        <v>500</v>
      </c>
    </row>
    <row r="26" ht="17.1" customHeight="1" spans="1:4">
      <c r="A26" s="37"/>
      <c r="B26" s="48" t="s">
        <v>1824</v>
      </c>
      <c r="C26" s="37"/>
      <c r="D26" s="39">
        <v>950</v>
      </c>
    </row>
    <row r="27" ht="17.1" customHeight="1" spans="1:4">
      <c r="A27" s="37"/>
      <c r="B27" s="48" t="s">
        <v>1825</v>
      </c>
      <c r="C27" s="37"/>
      <c r="D27" s="39">
        <v>400</v>
      </c>
    </row>
    <row r="28" ht="17.1" customHeight="1" spans="1:4">
      <c r="A28" s="37"/>
      <c r="B28" s="48" t="s">
        <v>1826</v>
      </c>
      <c r="C28" s="37"/>
      <c r="D28" s="39">
        <v>650</v>
      </c>
    </row>
    <row r="29" ht="17.1" customHeight="1" spans="1:4">
      <c r="A29" s="37"/>
      <c r="B29" s="42" t="s">
        <v>1827</v>
      </c>
      <c r="C29" s="37"/>
      <c r="D29" s="36">
        <v>10000</v>
      </c>
    </row>
    <row r="30" ht="17.1" customHeight="1" spans="1:4">
      <c r="A30" s="37"/>
      <c r="B30" s="49" t="s">
        <v>1828</v>
      </c>
      <c r="C30" s="37"/>
      <c r="D30" s="36">
        <v>3200</v>
      </c>
    </row>
    <row r="31" ht="17.1" customHeight="1" spans="1:4">
      <c r="A31" s="37"/>
      <c r="B31" s="50" t="s">
        <v>1829</v>
      </c>
      <c r="C31" s="37"/>
      <c r="D31" s="39">
        <v>1700</v>
      </c>
    </row>
    <row r="32" ht="17.1" customHeight="1" spans="1:4">
      <c r="A32" s="37"/>
      <c r="B32" s="50" t="s">
        <v>1830</v>
      </c>
      <c r="C32" s="37"/>
      <c r="D32" s="39">
        <v>2000</v>
      </c>
    </row>
    <row r="33" ht="17.1" customHeight="1" spans="1:4">
      <c r="A33" s="37"/>
      <c r="B33" s="50" t="s">
        <v>1831</v>
      </c>
      <c r="C33" s="37"/>
      <c r="D33" s="39">
        <v>11300</v>
      </c>
    </row>
    <row r="34" ht="17.1" customHeight="1" spans="1:4">
      <c r="A34" s="37"/>
      <c r="B34" s="51" t="s">
        <v>1832</v>
      </c>
      <c r="C34" s="37"/>
      <c r="D34" s="39">
        <v>10000</v>
      </c>
    </row>
    <row r="35" ht="17.1" customHeight="1" spans="1:4">
      <c r="A35" s="37"/>
      <c r="B35" s="51" t="s">
        <v>1833</v>
      </c>
      <c r="C35" s="37"/>
      <c r="D35" s="39">
        <v>18000</v>
      </c>
    </row>
    <row r="36" ht="17.1" customHeight="1" spans="1:4">
      <c r="A36" s="37"/>
      <c r="B36" s="42" t="s">
        <v>1834</v>
      </c>
      <c r="C36" s="37"/>
      <c r="D36" s="36">
        <v>16800</v>
      </c>
    </row>
    <row r="37" ht="17.1" customHeight="1" spans="1:4">
      <c r="A37" s="37"/>
      <c r="B37" s="42" t="s">
        <v>1835</v>
      </c>
      <c r="C37" s="37"/>
      <c r="D37" s="36">
        <v>1900</v>
      </c>
    </row>
    <row r="38" ht="17.1" customHeight="1" spans="1:4">
      <c r="A38" s="37"/>
      <c r="B38" s="42" t="s">
        <v>1836</v>
      </c>
      <c r="C38" s="37"/>
      <c r="D38" s="36">
        <v>20900</v>
      </c>
    </row>
    <row r="39" ht="17.1" customHeight="1" spans="1:4">
      <c r="A39" s="37"/>
      <c r="B39" s="42" t="s">
        <v>1837</v>
      </c>
      <c r="C39" s="37"/>
      <c r="D39" s="36">
        <v>3000</v>
      </c>
    </row>
    <row r="40" ht="17.1" customHeight="1" spans="1:4">
      <c r="A40" s="37"/>
      <c r="B40" s="42" t="s">
        <v>1838</v>
      </c>
      <c r="C40" s="37"/>
      <c r="D40" s="36">
        <v>2500</v>
      </c>
    </row>
    <row r="41" ht="17.1" customHeight="1" spans="1:4">
      <c r="A41" s="37"/>
      <c r="B41" s="42" t="s">
        <v>1839</v>
      </c>
      <c r="C41" s="37"/>
      <c r="D41" s="36">
        <v>2000</v>
      </c>
    </row>
    <row r="42" ht="17.1" customHeight="1" spans="1:4">
      <c r="A42" s="37"/>
      <c r="B42" s="42" t="s">
        <v>1840</v>
      </c>
      <c r="C42" s="37"/>
      <c r="D42" s="36">
        <v>10000</v>
      </c>
    </row>
    <row r="43" ht="17.1" customHeight="1" spans="1:4">
      <c r="A43" s="37"/>
      <c r="B43" s="42" t="s">
        <v>1841</v>
      </c>
      <c r="C43" s="37"/>
      <c r="D43" s="36">
        <v>12900</v>
      </c>
    </row>
    <row r="44" ht="17.1" customHeight="1" spans="1:4">
      <c r="A44" s="37"/>
      <c r="B44" s="42" t="s">
        <v>1842</v>
      </c>
      <c r="C44" s="37"/>
      <c r="D44" s="36">
        <v>5000</v>
      </c>
    </row>
    <row r="45" ht="17.1" customHeight="1" spans="1:4">
      <c r="A45" s="37"/>
      <c r="B45" s="42" t="s">
        <v>1843</v>
      </c>
      <c r="C45" s="37"/>
      <c r="D45" s="36">
        <v>3000</v>
      </c>
    </row>
    <row r="46" ht="17.1" customHeight="1" spans="1:4">
      <c r="A46" s="37"/>
      <c r="B46" s="42" t="s">
        <v>1844</v>
      </c>
      <c r="C46" s="37"/>
      <c r="D46" s="36">
        <v>500</v>
      </c>
    </row>
    <row r="47" ht="17.1" customHeight="1" spans="1:4">
      <c r="A47" s="37"/>
      <c r="B47" s="42" t="s">
        <v>1845</v>
      </c>
      <c r="C47" s="37"/>
      <c r="D47" s="36">
        <v>3000</v>
      </c>
    </row>
    <row r="48" ht="17.1" customHeight="1" spans="1:4">
      <c r="A48" s="37"/>
      <c r="B48" s="42" t="s">
        <v>1846</v>
      </c>
      <c r="C48" s="37"/>
      <c r="D48" s="36">
        <v>3500</v>
      </c>
    </row>
    <row r="49" ht="17.1" customHeight="1" spans="1:4">
      <c r="A49" s="37"/>
      <c r="B49" s="49" t="s">
        <v>1841</v>
      </c>
      <c r="C49" s="37"/>
      <c r="D49" s="36">
        <v>27100</v>
      </c>
    </row>
    <row r="50" ht="17.1" customHeight="1" spans="1:4">
      <c r="A50" s="37"/>
      <c r="B50" s="49" t="s">
        <v>1847</v>
      </c>
      <c r="C50" s="37"/>
      <c r="D50" s="36">
        <v>1500</v>
      </c>
    </row>
    <row r="51" ht="17.1" customHeight="1" spans="1:4">
      <c r="A51" s="37"/>
      <c r="B51" s="49" t="s">
        <v>1836</v>
      </c>
      <c r="C51" s="37"/>
      <c r="D51" s="36">
        <v>10000</v>
      </c>
    </row>
    <row r="52" ht="17.1" customHeight="1" spans="1:4">
      <c r="A52" s="37"/>
      <c r="B52" s="49" t="s">
        <v>1848</v>
      </c>
      <c r="C52" s="37"/>
      <c r="D52" s="36">
        <v>4000</v>
      </c>
    </row>
    <row r="53" ht="17.1" customHeight="1" spans="1:4">
      <c r="A53" s="37"/>
      <c r="B53" s="49" t="s">
        <v>1849</v>
      </c>
      <c r="C53" s="37"/>
      <c r="D53" s="36">
        <v>2000</v>
      </c>
    </row>
    <row r="54" ht="17.1" customHeight="1" spans="1:4">
      <c r="A54" s="37"/>
      <c r="B54" s="49" t="s">
        <v>1850</v>
      </c>
      <c r="C54" s="37"/>
      <c r="D54" s="36">
        <v>500</v>
      </c>
    </row>
    <row r="55" ht="17.1" customHeight="1" spans="1:4">
      <c r="A55" s="37"/>
      <c r="B55" s="49" t="s">
        <v>1851</v>
      </c>
      <c r="C55" s="37"/>
      <c r="D55" s="36">
        <v>500</v>
      </c>
    </row>
    <row r="56" ht="28.5" spans="1:4">
      <c r="A56" s="37"/>
      <c r="B56" s="49" t="s">
        <v>1852</v>
      </c>
      <c r="C56" s="43"/>
      <c r="D56" s="36">
        <v>15000</v>
      </c>
    </row>
    <row r="57" ht="17.1" customHeight="1" spans="1:4">
      <c r="A57" s="52"/>
      <c r="B57" s="52" t="s">
        <v>1819</v>
      </c>
      <c r="C57" s="33">
        <f>C22</f>
        <v>211800</v>
      </c>
      <c r="D57" s="33">
        <f>SUM(D22:D56)</f>
        <v>211800</v>
      </c>
    </row>
    <row r="58" ht="17.1" customHeight="1" spans="1:4">
      <c r="A58" s="52" t="s">
        <v>1778</v>
      </c>
      <c r="B58" s="53"/>
      <c r="C58" s="54">
        <f>C57+C21</f>
        <v>265013.52</v>
      </c>
      <c r="D58" s="55">
        <f>D57+D21</f>
        <v>265013.52</v>
      </c>
    </row>
    <row r="59" ht="21" customHeight="1" spans="1:4">
      <c r="A59" s="56" t="s">
        <v>1853</v>
      </c>
      <c r="B59" s="56"/>
      <c r="C59" s="56"/>
      <c r="D59" s="56"/>
    </row>
  </sheetData>
  <mergeCells count="6">
    <mergeCell ref="A59:D59"/>
    <mergeCell ref="A5:A21"/>
    <mergeCell ref="A22:A57"/>
    <mergeCell ref="C5:C20"/>
    <mergeCell ref="C22:C56"/>
    <mergeCell ref="A1:D2"/>
  </mergeCells>
  <hyperlinks>
    <hyperlink ref="B14" r:id="rId1" display="石末中学教学楼、餐厅"/>
  </hyperlinks>
  <printOptions horizontalCentered="1"/>
  <pageMargins left="0.751388888888889" right="0.236111111111111" top="0.66875" bottom="0.66875"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17"/>
  <sheetViews>
    <sheetView workbookViewId="0">
      <selection activeCell="C17" sqref="C17"/>
    </sheetView>
  </sheetViews>
  <sheetFormatPr defaultColWidth="8.75" defaultRowHeight="14.25"/>
  <cols>
    <col min="1" max="1" width="18.875" customWidth="1"/>
    <col min="2" max="2" width="19.375" customWidth="1"/>
    <col min="3" max="3" width="19.25" customWidth="1"/>
    <col min="6" max="6" width="13.875" customWidth="1"/>
  </cols>
  <sheetData>
    <row r="1" ht="36.75" customHeight="1" spans="1:3">
      <c r="A1" s="21" t="s">
        <v>1854</v>
      </c>
      <c r="B1" s="21"/>
      <c r="C1" s="21"/>
    </row>
    <row r="2" ht="21" customHeight="1" spans="1:3">
      <c r="A2" s="22"/>
      <c r="B2" s="22"/>
      <c r="C2" s="22" t="s">
        <v>1</v>
      </c>
    </row>
    <row r="3" ht="21" customHeight="1" spans="1:3">
      <c r="A3" s="23" t="s">
        <v>1855</v>
      </c>
      <c r="B3" s="23" t="s">
        <v>1856</v>
      </c>
      <c r="C3" s="23"/>
    </row>
    <row r="4" ht="24" customHeight="1" spans="1:9">
      <c r="A4" s="23"/>
      <c r="B4" s="23" t="s">
        <v>1857</v>
      </c>
      <c r="C4" s="23" t="s">
        <v>1858</v>
      </c>
      <c r="F4" s="24"/>
      <c r="I4" t="s">
        <v>30</v>
      </c>
    </row>
    <row r="5" ht="24" customHeight="1" spans="1:6">
      <c r="A5" s="25" t="s">
        <v>1859</v>
      </c>
      <c r="B5" s="25">
        <v>10000</v>
      </c>
      <c r="C5" s="25">
        <v>1726.7</v>
      </c>
      <c r="F5" s="24"/>
    </row>
    <row r="6" ht="24" customHeight="1" spans="1:6">
      <c r="A6" s="25" t="s">
        <v>1860</v>
      </c>
      <c r="B6" s="25">
        <v>10000</v>
      </c>
      <c r="C6" s="25">
        <v>5863.79</v>
      </c>
      <c r="F6" s="24"/>
    </row>
    <row r="7" ht="24" customHeight="1" spans="1:6">
      <c r="A7" s="26" t="s">
        <v>1778</v>
      </c>
      <c r="B7" s="25">
        <f>SUM(B5:B6)</f>
        <v>20000</v>
      </c>
      <c r="C7" s="25">
        <f>SUM(C5:C6)</f>
        <v>7590.49</v>
      </c>
      <c r="F7" s="24"/>
    </row>
    <row r="8" ht="24" customHeight="1" spans="1:6">
      <c r="A8" s="27"/>
      <c r="B8" s="27"/>
      <c r="C8" s="27"/>
      <c r="F8" s="24"/>
    </row>
    <row r="9" ht="24" customHeight="1" spans="1:6">
      <c r="A9" s="27"/>
      <c r="B9" s="27"/>
      <c r="C9" s="27"/>
      <c r="F9" s="24"/>
    </row>
    <row r="10" ht="24" customHeight="1" spans="1:6">
      <c r="A10" s="28" t="s">
        <v>1861</v>
      </c>
      <c r="B10" s="28"/>
      <c r="C10" s="28"/>
      <c r="F10" s="24"/>
    </row>
    <row r="11" ht="24" customHeight="1" spans="1:6">
      <c r="A11" s="28"/>
      <c r="B11" s="28"/>
      <c r="C11" s="28"/>
      <c r="F11" s="24"/>
    </row>
    <row r="12" ht="18" customHeight="1" spans="1:6">
      <c r="A12" s="27"/>
      <c r="B12" s="27"/>
      <c r="C12" s="27" t="s">
        <v>1</v>
      </c>
      <c r="F12" s="24"/>
    </row>
    <row r="13" ht="24" customHeight="1" spans="1:6">
      <c r="A13" s="23" t="s">
        <v>1855</v>
      </c>
      <c r="B13" s="23" t="s">
        <v>3</v>
      </c>
      <c r="C13" s="23"/>
      <c r="F13" s="24"/>
    </row>
    <row r="14" ht="24" customHeight="1" spans="1:3">
      <c r="A14" s="23"/>
      <c r="B14" s="23" t="s">
        <v>1857</v>
      </c>
      <c r="C14" s="23" t="s">
        <v>1858</v>
      </c>
    </row>
    <row r="15" ht="24" customHeight="1" spans="1:3">
      <c r="A15" s="25" t="s">
        <v>1859</v>
      </c>
      <c r="B15" s="25">
        <v>11358.5</v>
      </c>
      <c r="C15" s="25">
        <v>1800</v>
      </c>
    </row>
    <row r="16" ht="24" customHeight="1" spans="1:3">
      <c r="A16" s="25" t="s">
        <v>1860</v>
      </c>
      <c r="B16" s="25">
        <v>3200</v>
      </c>
      <c r="C16" s="25">
        <v>8000</v>
      </c>
    </row>
    <row r="17" ht="24" customHeight="1" spans="1:3">
      <c r="A17" s="26" t="s">
        <v>1778</v>
      </c>
      <c r="B17" s="25">
        <f>SUM(B15:B16)</f>
        <v>14558.5</v>
      </c>
      <c r="C17" s="25">
        <f>SUM(C15:C16)</f>
        <v>9800</v>
      </c>
    </row>
  </sheetData>
  <mergeCells count="6">
    <mergeCell ref="A1:C1"/>
    <mergeCell ref="B3:C3"/>
    <mergeCell ref="B13:C13"/>
    <mergeCell ref="A3:A4"/>
    <mergeCell ref="A13:A14"/>
    <mergeCell ref="A10:C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2:J11"/>
  <sheetViews>
    <sheetView view="pageBreakPreview" zoomScaleNormal="100" workbookViewId="0">
      <selection activeCell="A9" sqref="A9:F9"/>
    </sheetView>
  </sheetViews>
  <sheetFormatPr defaultColWidth="18.75" defaultRowHeight="13.5"/>
  <cols>
    <col min="1" max="1" width="20" style="3" customWidth="1"/>
    <col min="2" max="5" width="17.125" style="3" customWidth="1"/>
    <col min="6" max="6" width="17.125" style="4" customWidth="1"/>
    <col min="7" max="32" width="9" style="4" customWidth="1"/>
    <col min="33" max="224" width="18.75" style="4" customWidth="1"/>
    <col min="225" max="252" width="9" style="4" customWidth="1"/>
    <col min="253" max="253" width="19.875" style="4" customWidth="1"/>
    <col min="254" max="254" width="15.75" style="4" customWidth="1"/>
    <col min="255" max="16384" width="18.75" style="4"/>
  </cols>
  <sheetData>
    <row r="2" ht="36.95" customHeight="1" spans="1:6">
      <c r="A2" s="5" t="s">
        <v>1862</v>
      </c>
      <c r="B2" s="5"/>
      <c r="C2" s="5"/>
      <c r="D2" s="5"/>
      <c r="E2" s="5"/>
      <c r="F2" s="5"/>
    </row>
    <row r="3" ht="22.5" spans="1:6">
      <c r="A3" s="6"/>
      <c r="B3" s="6"/>
      <c r="C3" s="6"/>
      <c r="D3" s="6"/>
      <c r="E3" s="4"/>
      <c r="F3" s="7" t="s">
        <v>1</v>
      </c>
    </row>
    <row r="4" s="1" customFormat="1" ht="48.75" customHeight="1" spans="1:6">
      <c r="A4" s="8" t="s">
        <v>1863</v>
      </c>
      <c r="B4" s="9" t="s">
        <v>1864</v>
      </c>
      <c r="C4" s="9"/>
      <c r="D4" s="9"/>
      <c r="E4" s="9"/>
      <c r="F4" s="9"/>
    </row>
    <row r="5" s="2" customFormat="1" ht="48.75" customHeight="1" spans="1:10">
      <c r="A5" s="8"/>
      <c r="B5" s="8" t="s">
        <v>1865</v>
      </c>
      <c r="C5" s="8"/>
      <c r="D5" s="8"/>
      <c r="E5" s="10" t="s">
        <v>1866</v>
      </c>
      <c r="F5" s="11" t="s">
        <v>1867</v>
      </c>
      <c r="G5" s="12"/>
      <c r="H5" s="13"/>
      <c r="I5" s="13"/>
      <c r="J5" s="13"/>
    </row>
    <row r="6" ht="48.75" customHeight="1" spans="1:6">
      <c r="A6" s="8"/>
      <c r="B6" s="8" t="s">
        <v>1819</v>
      </c>
      <c r="C6" s="14" t="s">
        <v>1868</v>
      </c>
      <c r="D6" s="15" t="s">
        <v>1869</v>
      </c>
      <c r="E6" s="16"/>
      <c r="F6" s="17"/>
    </row>
    <row r="7" ht="48.75" customHeight="1" spans="1:6">
      <c r="A7" s="18">
        <f>SUM(C7:F7)</f>
        <v>1526.45</v>
      </c>
      <c r="B7" s="18">
        <f>SUM(C7:D7)</f>
        <v>1120.96</v>
      </c>
      <c r="C7" s="18">
        <v>812.84</v>
      </c>
      <c r="D7" s="18">
        <v>308.12</v>
      </c>
      <c r="E7" s="18">
        <v>330.49</v>
      </c>
      <c r="F7" s="18">
        <v>75</v>
      </c>
    </row>
    <row r="9" ht="45" customHeight="1" spans="1:6">
      <c r="A9" s="19" t="s">
        <v>1870</v>
      </c>
      <c r="B9" s="19"/>
      <c r="C9" s="19"/>
      <c r="D9" s="19"/>
      <c r="E9" s="19"/>
      <c r="F9" s="19"/>
    </row>
    <row r="11" spans="2:5">
      <c r="B11" s="20"/>
      <c r="C11" s="20"/>
      <c r="D11" s="20"/>
      <c r="E11" s="20"/>
    </row>
  </sheetData>
  <mergeCells count="7">
    <mergeCell ref="A2:F2"/>
    <mergeCell ref="B4:F4"/>
    <mergeCell ref="B5:D5"/>
    <mergeCell ref="A9:F9"/>
    <mergeCell ref="A4:A6"/>
    <mergeCell ref="E5:E6"/>
    <mergeCell ref="F5:F6"/>
  </mergeCells>
  <pageMargins left="0.75" right="0.75" top="1" bottom="1" header="0.51" footer="0.5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2:D1604"/>
  <sheetViews>
    <sheetView zoomScale="115" zoomScaleNormal="115" workbookViewId="0">
      <pane xSplit="1" ySplit="4" topLeftCell="B5" activePane="bottomRight" state="frozen"/>
      <selection/>
      <selection pane="topRight"/>
      <selection pane="bottomLeft"/>
      <selection pane="bottomRight" activeCell="E11" sqref="E11"/>
    </sheetView>
  </sheetViews>
  <sheetFormatPr defaultColWidth="8" defaultRowHeight="14.25" outlineLevelCol="3"/>
  <cols>
    <col min="1" max="1" width="39.625" style="179" customWidth="1"/>
    <col min="2" max="2" width="15.625" style="192" customWidth="1"/>
    <col min="3" max="3" width="12" style="193" customWidth="1"/>
    <col min="4" max="232" width="8" style="193"/>
    <col min="233" max="16384" width="8" style="194"/>
  </cols>
  <sheetData>
    <row r="2" s="190" customFormat="1" ht="36.95" customHeight="1" spans="1:4">
      <c r="A2" s="195" t="s">
        <v>32</v>
      </c>
      <c r="B2" s="195"/>
      <c r="C2" s="195"/>
      <c r="D2" s="191"/>
    </row>
    <row r="3" s="190" customFormat="1" ht="21.95" customHeight="1" spans="1:3">
      <c r="A3" s="196"/>
      <c r="B3" s="197"/>
      <c r="C3" s="79" t="s">
        <v>1</v>
      </c>
    </row>
    <row r="4" s="191" customFormat="1" ht="26.1" customHeight="1" spans="1:3">
      <c r="A4" s="198" t="s">
        <v>33</v>
      </c>
      <c r="B4" s="199" t="s">
        <v>3</v>
      </c>
      <c r="C4" s="200" t="s">
        <v>34</v>
      </c>
    </row>
    <row r="5" ht="14.65" customHeight="1" spans="1:3">
      <c r="A5" s="201" t="s">
        <v>35</v>
      </c>
      <c r="B5" s="202">
        <v>36872</v>
      </c>
      <c r="C5" s="203"/>
    </row>
    <row r="6" ht="14.65" customHeight="1" spans="1:3">
      <c r="A6" s="204" t="s">
        <v>36</v>
      </c>
      <c r="B6" s="202">
        <v>1014</v>
      </c>
      <c r="C6" s="203"/>
    </row>
    <row r="7" ht="14.65" customHeight="1" spans="1:3">
      <c r="A7" s="204" t="s">
        <v>37</v>
      </c>
      <c r="B7" s="202">
        <v>345</v>
      </c>
      <c r="C7" s="203"/>
    </row>
    <row r="8" ht="14.65" customHeight="1" spans="1:3">
      <c r="A8" s="204" t="s">
        <v>38</v>
      </c>
      <c r="B8" s="202"/>
      <c r="C8" s="203"/>
    </row>
    <row r="9" ht="14.65" customHeight="1" spans="1:3">
      <c r="A9" s="204" t="s">
        <v>39</v>
      </c>
      <c r="B9" s="202"/>
      <c r="C9" s="203"/>
    </row>
    <row r="10" ht="14.65" customHeight="1" spans="1:3">
      <c r="A10" s="204" t="s">
        <v>40</v>
      </c>
      <c r="B10" s="202">
        <v>78</v>
      </c>
      <c r="C10" s="203"/>
    </row>
    <row r="11" ht="14.65" customHeight="1" spans="1:3">
      <c r="A11" s="204" t="s">
        <v>41</v>
      </c>
      <c r="B11" s="202"/>
      <c r="C11" s="203"/>
    </row>
    <row r="12" ht="14.65" customHeight="1" spans="1:3">
      <c r="A12" s="204" t="s">
        <v>42</v>
      </c>
      <c r="B12" s="202"/>
      <c r="C12" s="203"/>
    </row>
    <row r="13" ht="14.65" customHeight="1" spans="1:3">
      <c r="A13" s="204" t="s">
        <v>43</v>
      </c>
      <c r="B13" s="202">
        <v>100</v>
      </c>
      <c r="C13" s="203"/>
    </row>
    <row r="14" ht="14.65" customHeight="1" spans="1:3">
      <c r="A14" s="204" t="s">
        <v>44</v>
      </c>
      <c r="B14" s="202">
        <v>162</v>
      </c>
      <c r="C14" s="203"/>
    </row>
    <row r="15" ht="14.65" customHeight="1" spans="1:3">
      <c r="A15" s="204" t="s">
        <v>45</v>
      </c>
      <c r="B15" s="202"/>
      <c r="C15" s="203"/>
    </row>
    <row r="16" ht="14.65" customHeight="1" spans="1:3">
      <c r="A16" s="204" t="s">
        <v>46</v>
      </c>
      <c r="B16" s="202">
        <v>45</v>
      </c>
      <c r="C16" s="203"/>
    </row>
    <row r="17" ht="14.65" customHeight="1" spans="1:3">
      <c r="A17" s="204" t="s">
        <v>47</v>
      </c>
      <c r="B17" s="202">
        <v>284</v>
      </c>
      <c r="C17" s="203"/>
    </row>
    <row r="18" ht="14.65" customHeight="1" spans="1:3">
      <c r="A18" s="204" t="s">
        <v>48</v>
      </c>
      <c r="B18" s="202">
        <v>594</v>
      </c>
      <c r="C18" s="203"/>
    </row>
    <row r="19" ht="14.65" customHeight="1" spans="1:3">
      <c r="A19" s="204" t="s">
        <v>37</v>
      </c>
      <c r="B19" s="202">
        <v>259</v>
      </c>
      <c r="C19" s="203"/>
    </row>
    <row r="20" ht="14.65" customHeight="1" spans="1:3">
      <c r="A20" s="204" t="s">
        <v>38</v>
      </c>
      <c r="B20" s="202"/>
      <c r="C20" s="203"/>
    </row>
    <row r="21" ht="14.65" customHeight="1" spans="1:3">
      <c r="A21" s="204" t="s">
        <v>39</v>
      </c>
      <c r="B21" s="202"/>
      <c r="C21" s="203"/>
    </row>
    <row r="22" ht="14.65" customHeight="1" spans="1:3">
      <c r="A22" s="204" t="s">
        <v>49</v>
      </c>
      <c r="B22" s="202">
        <v>70</v>
      </c>
      <c r="C22" s="203"/>
    </row>
    <row r="23" ht="14.65" customHeight="1" spans="1:3">
      <c r="A23" s="204" t="s">
        <v>50</v>
      </c>
      <c r="B23" s="202">
        <v>69</v>
      </c>
      <c r="C23" s="203"/>
    </row>
    <row r="24" ht="14.65" customHeight="1" spans="1:3">
      <c r="A24" s="204" t="s">
        <v>51</v>
      </c>
      <c r="B24" s="202">
        <v>151</v>
      </c>
      <c r="C24" s="203"/>
    </row>
    <row r="25" ht="14.65" customHeight="1" spans="1:3">
      <c r="A25" s="204" t="s">
        <v>46</v>
      </c>
      <c r="B25" s="202">
        <v>45</v>
      </c>
      <c r="C25" s="203"/>
    </row>
    <row r="26" ht="14.65" customHeight="1" spans="1:3">
      <c r="A26" s="204" t="s">
        <v>52</v>
      </c>
      <c r="B26" s="202"/>
      <c r="C26" s="203"/>
    </row>
    <row r="27" ht="14.65" customHeight="1" spans="1:3">
      <c r="A27" s="204" t="s">
        <v>53</v>
      </c>
      <c r="B27" s="202">
        <v>15415</v>
      </c>
      <c r="C27" s="203"/>
    </row>
    <row r="28" ht="14.65" customHeight="1" spans="1:3">
      <c r="A28" s="204" t="s">
        <v>37</v>
      </c>
      <c r="B28" s="202">
        <v>6005</v>
      </c>
      <c r="C28" s="203"/>
    </row>
    <row r="29" ht="14.65" customHeight="1" spans="1:3">
      <c r="A29" s="204" t="s">
        <v>38</v>
      </c>
      <c r="B29" s="202"/>
      <c r="C29" s="203"/>
    </row>
    <row r="30" ht="14.65" customHeight="1" spans="1:3">
      <c r="A30" s="204" t="s">
        <v>39</v>
      </c>
      <c r="B30" s="202"/>
      <c r="C30" s="203"/>
    </row>
    <row r="31" ht="14.65" customHeight="1" spans="1:3">
      <c r="A31" s="204" t="s">
        <v>54</v>
      </c>
      <c r="B31" s="202"/>
      <c r="C31" s="203"/>
    </row>
    <row r="32" ht="14.65" customHeight="1" spans="1:3">
      <c r="A32" s="204" t="s">
        <v>55</v>
      </c>
      <c r="B32" s="202"/>
      <c r="C32" s="203"/>
    </row>
    <row r="33" ht="14.65" customHeight="1" spans="1:3">
      <c r="A33" s="204" t="s">
        <v>56</v>
      </c>
      <c r="B33" s="202"/>
      <c r="C33" s="203"/>
    </row>
    <row r="34" ht="14.65" customHeight="1" spans="1:3">
      <c r="A34" s="204" t="s">
        <v>57</v>
      </c>
      <c r="B34" s="202">
        <v>245</v>
      </c>
      <c r="C34" s="203"/>
    </row>
    <row r="35" ht="14.65" customHeight="1" spans="1:3">
      <c r="A35" s="204" t="s">
        <v>58</v>
      </c>
      <c r="B35" s="202"/>
      <c r="C35" s="203"/>
    </row>
    <row r="36" ht="14.65" customHeight="1" spans="1:3">
      <c r="A36" s="204" t="s">
        <v>46</v>
      </c>
      <c r="B36" s="202">
        <v>6133</v>
      </c>
      <c r="C36" s="203"/>
    </row>
    <row r="37" ht="14.65" customHeight="1" spans="1:3">
      <c r="A37" s="204" t="s">
        <v>59</v>
      </c>
      <c r="B37" s="202">
        <v>3032</v>
      </c>
      <c r="C37" s="203"/>
    </row>
    <row r="38" ht="14.65" customHeight="1" spans="1:3">
      <c r="A38" s="204" t="s">
        <v>60</v>
      </c>
      <c r="B38" s="202">
        <v>1055</v>
      </c>
      <c r="C38" s="203"/>
    </row>
    <row r="39" ht="14.65" customHeight="1" spans="1:3">
      <c r="A39" s="204" t="s">
        <v>37</v>
      </c>
      <c r="B39" s="202">
        <v>411</v>
      </c>
      <c r="C39" s="203"/>
    </row>
    <row r="40" ht="14.65" customHeight="1" spans="1:3">
      <c r="A40" s="204" t="s">
        <v>38</v>
      </c>
      <c r="B40" s="202">
        <v>170</v>
      </c>
      <c r="C40" s="203"/>
    </row>
    <row r="41" ht="14.65" customHeight="1" spans="1:3">
      <c r="A41" s="204" t="s">
        <v>39</v>
      </c>
      <c r="B41" s="202"/>
      <c r="C41" s="203"/>
    </row>
    <row r="42" ht="14.65" customHeight="1" spans="1:3">
      <c r="A42" s="204" t="s">
        <v>61</v>
      </c>
      <c r="B42" s="202">
        <v>50</v>
      </c>
      <c r="C42" s="203"/>
    </row>
    <row r="43" ht="14.65" customHeight="1" spans="1:3">
      <c r="A43" s="204" t="s">
        <v>62</v>
      </c>
      <c r="B43" s="202"/>
      <c r="C43" s="203"/>
    </row>
    <row r="44" ht="14.65" customHeight="1" spans="1:3">
      <c r="A44" s="204" t="s">
        <v>63</v>
      </c>
      <c r="B44" s="202"/>
      <c r="C44" s="203"/>
    </row>
    <row r="45" ht="14.65" customHeight="1" spans="1:3">
      <c r="A45" s="204" t="s">
        <v>64</v>
      </c>
      <c r="B45" s="202"/>
      <c r="C45" s="203"/>
    </row>
    <row r="46" ht="14.65" customHeight="1" spans="1:3">
      <c r="A46" s="204" t="s">
        <v>65</v>
      </c>
      <c r="B46" s="202">
        <v>245</v>
      </c>
      <c r="C46" s="203"/>
    </row>
    <row r="47" ht="14.65" customHeight="1" spans="1:3">
      <c r="A47" s="204" t="s">
        <v>46</v>
      </c>
      <c r="B47" s="202"/>
      <c r="C47" s="203"/>
    </row>
    <row r="48" ht="14.65" customHeight="1" spans="1:3">
      <c r="A48" s="204" t="s">
        <v>66</v>
      </c>
      <c r="B48" s="202">
        <v>179</v>
      </c>
      <c r="C48" s="203"/>
    </row>
    <row r="49" ht="14.65" customHeight="1" spans="1:3">
      <c r="A49" s="204" t="s">
        <v>67</v>
      </c>
      <c r="B49" s="202">
        <v>1243</v>
      </c>
      <c r="C49" s="203"/>
    </row>
    <row r="50" ht="14.65" customHeight="1" spans="1:3">
      <c r="A50" s="204" t="s">
        <v>37</v>
      </c>
      <c r="B50" s="202">
        <v>429</v>
      </c>
      <c r="C50" s="203"/>
    </row>
    <row r="51" ht="14.65" customHeight="1" spans="1:3">
      <c r="A51" s="204" t="s">
        <v>38</v>
      </c>
      <c r="B51" s="202"/>
      <c r="C51" s="203"/>
    </row>
    <row r="52" ht="14.65" customHeight="1" spans="1:3">
      <c r="A52" s="204" t="s">
        <v>39</v>
      </c>
      <c r="B52" s="202"/>
      <c r="C52" s="203"/>
    </row>
    <row r="53" ht="14.65" customHeight="1" spans="1:3">
      <c r="A53" s="204" t="s">
        <v>68</v>
      </c>
      <c r="B53" s="202"/>
      <c r="C53" s="203"/>
    </row>
    <row r="54" ht="14.65" customHeight="1" spans="1:3">
      <c r="A54" s="204" t="s">
        <v>69</v>
      </c>
      <c r="B54" s="202"/>
      <c r="C54" s="203"/>
    </row>
    <row r="55" ht="14.65" customHeight="1" spans="1:3">
      <c r="A55" s="204" t="s">
        <v>70</v>
      </c>
      <c r="B55" s="202"/>
      <c r="C55" s="203"/>
    </row>
    <row r="56" ht="14.65" customHeight="1" spans="1:3">
      <c r="A56" s="204" t="s">
        <v>71</v>
      </c>
      <c r="B56" s="202">
        <v>384</v>
      </c>
      <c r="C56" s="203"/>
    </row>
    <row r="57" ht="14.65" customHeight="1" spans="1:3">
      <c r="A57" s="204" t="s">
        <v>72</v>
      </c>
      <c r="B57" s="202"/>
      <c r="C57" s="203"/>
    </row>
    <row r="58" ht="14.65" customHeight="1" spans="1:3">
      <c r="A58" s="204" t="s">
        <v>46</v>
      </c>
      <c r="B58" s="202">
        <v>401</v>
      </c>
      <c r="C58" s="203"/>
    </row>
    <row r="59" ht="14.65" customHeight="1" spans="1:3">
      <c r="A59" s="204" t="s">
        <v>73</v>
      </c>
      <c r="B59" s="202">
        <v>29</v>
      </c>
      <c r="C59" s="203"/>
    </row>
    <row r="60" ht="14.65" customHeight="1" spans="1:3">
      <c r="A60" s="204" t="s">
        <v>74</v>
      </c>
      <c r="B60" s="202">
        <v>1534</v>
      </c>
      <c r="C60" s="203"/>
    </row>
    <row r="61" ht="14.65" customHeight="1" spans="1:3">
      <c r="A61" s="204" t="s">
        <v>37</v>
      </c>
      <c r="B61" s="202">
        <v>213</v>
      </c>
      <c r="C61" s="203"/>
    </row>
    <row r="62" ht="14.65" customHeight="1" spans="1:3">
      <c r="A62" s="204" t="s">
        <v>38</v>
      </c>
      <c r="B62" s="202">
        <v>392</v>
      </c>
      <c r="C62" s="203"/>
    </row>
    <row r="63" ht="14.65" customHeight="1" spans="1:3">
      <c r="A63" s="204" t="s">
        <v>39</v>
      </c>
      <c r="B63" s="202"/>
      <c r="C63" s="203"/>
    </row>
    <row r="64" ht="14.65" customHeight="1" spans="1:3">
      <c r="A64" s="204" t="s">
        <v>75</v>
      </c>
      <c r="B64" s="202"/>
      <c r="C64" s="203"/>
    </row>
    <row r="65" ht="14.65" customHeight="1" spans="1:3">
      <c r="A65" s="204" t="s">
        <v>76</v>
      </c>
      <c r="B65" s="202">
        <v>100</v>
      </c>
      <c r="C65" s="203"/>
    </row>
    <row r="66" ht="14.65" customHeight="1" spans="1:3">
      <c r="A66" s="204" t="s">
        <v>77</v>
      </c>
      <c r="B66" s="202"/>
      <c r="C66" s="203"/>
    </row>
    <row r="67" ht="14.65" customHeight="1" spans="1:3">
      <c r="A67" s="204" t="s">
        <v>78</v>
      </c>
      <c r="B67" s="202">
        <v>114</v>
      </c>
      <c r="C67" s="203"/>
    </row>
    <row r="68" ht="14.65" customHeight="1" spans="1:3">
      <c r="A68" s="204" t="s">
        <v>79</v>
      </c>
      <c r="B68" s="202">
        <v>402</v>
      </c>
      <c r="C68" s="203"/>
    </row>
    <row r="69" ht="14.65" customHeight="1" spans="1:3">
      <c r="A69" s="204" t="s">
        <v>46</v>
      </c>
      <c r="B69" s="202">
        <v>283</v>
      </c>
      <c r="C69" s="203"/>
    </row>
    <row r="70" ht="14.65" customHeight="1" spans="1:3">
      <c r="A70" s="204" t="s">
        <v>80</v>
      </c>
      <c r="B70" s="202">
        <v>30</v>
      </c>
      <c r="C70" s="203"/>
    </row>
    <row r="71" ht="14.65" customHeight="1" spans="1:3">
      <c r="A71" s="204" t="s">
        <v>81</v>
      </c>
      <c r="B71" s="202">
        <v>1785</v>
      </c>
      <c r="C71" s="203"/>
    </row>
    <row r="72" ht="14.65" customHeight="1" spans="1:3">
      <c r="A72" s="204" t="s">
        <v>37</v>
      </c>
      <c r="B72" s="202">
        <v>1028</v>
      </c>
      <c r="C72" s="203"/>
    </row>
    <row r="73" ht="14.65" customHeight="1" spans="1:3">
      <c r="A73" s="204" t="s">
        <v>38</v>
      </c>
      <c r="B73" s="202">
        <v>757</v>
      </c>
      <c r="C73" s="203"/>
    </row>
    <row r="74" ht="14.65" customHeight="1" spans="1:3">
      <c r="A74" s="204" t="s">
        <v>39</v>
      </c>
      <c r="B74" s="202"/>
      <c r="C74" s="203"/>
    </row>
    <row r="75" ht="14.65" customHeight="1" spans="1:3">
      <c r="A75" s="204" t="s">
        <v>78</v>
      </c>
      <c r="B75" s="202"/>
      <c r="C75" s="203"/>
    </row>
    <row r="76" ht="14.65" customHeight="1" spans="1:3">
      <c r="A76" s="204" t="s">
        <v>82</v>
      </c>
      <c r="B76" s="202"/>
      <c r="C76" s="203"/>
    </row>
    <row r="77" ht="14.65" customHeight="1" spans="1:3">
      <c r="A77" s="204" t="s">
        <v>46</v>
      </c>
      <c r="B77" s="202"/>
      <c r="C77" s="203"/>
    </row>
    <row r="78" ht="14.65" customHeight="1" spans="1:3">
      <c r="A78" s="204" t="s">
        <v>83</v>
      </c>
      <c r="B78" s="202"/>
      <c r="C78" s="203"/>
    </row>
    <row r="79" ht="14.65" customHeight="1" spans="1:3">
      <c r="A79" s="204" t="s">
        <v>84</v>
      </c>
      <c r="B79" s="202">
        <v>483</v>
      </c>
      <c r="C79" s="203"/>
    </row>
    <row r="80" ht="14.65" customHeight="1" spans="1:3">
      <c r="A80" s="204" t="s">
        <v>37</v>
      </c>
      <c r="B80" s="202">
        <v>483</v>
      </c>
      <c r="C80" s="203"/>
    </row>
    <row r="81" ht="14.65" customHeight="1" spans="1:3">
      <c r="A81" s="204" t="s">
        <v>38</v>
      </c>
      <c r="B81" s="202"/>
      <c r="C81" s="203"/>
    </row>
    <row r="82" ht="14.65" customHeight="1" spans="1:3">
      <c r="A82" s="204" t="s">
        <v>39</v>
      </c>
      <c r="B82" s="202"/>
      <c r="C82" s="203"/>
    </row>
    <row r="83" ht="14.65" customHeight="1" spans="1:3">
      <c r="A83" s="204" t="s">
        <v>85</v>
      </c>
      <c r="B83" s="202"/>
      <c r="C83" s="203"/>
    </row>
    <row r="84" ht="14.65" customHeight="1" spans="1:3">
      <c r="A84" s="204" t="s">
        <v>86</v>
      </c>
      <c r="B84" s="202"/>
      <c r="C84" s="203"/>
    </row>
    <row r="85" ht="14.65" customHeight="1" spans="1:3">
      <c r="A85" s="204" t="s">
        <v>78</v>
      </c>
      <c r="B85" s="202"/>
      <c r="C85" s="203"/>
    </row>
    <row r="86" ht="14.65" customHeight="1" spans="1:3">
      <c r="A86" s="204" t="s">
        <v>46</v>
      </c>
      <c r="B86" s="202"/>
      <c r="C86" s="203"/>
    </row>
    <row r="87" ht="14.65" customHeight="1" spans="1:3">
      <c r="A87" s="204" t="s">
        <v>87</v>
      </c>
      <c r="B87" s="202"/>
      <c r="C87" s="203"/>
    </row>
    <row r="88" ht="14.65" customHeight="1" spans="1:3">
      <c r="A88" s="204" t="s">
        <v>88</v>
      </c>
      <c r="B88" s="202"/>
      <c r="C88" s="203"/>
    </row>
    <row r="89" ht="14.65" customHeight="1" spans="1:3">
      <c r="A89" s="204" t="s">
        <v>37</v>
      </c>
      <c r="B89" s="202"/>
      <c r="C89" s="203"/>
    </row>
    <row r="90" ht="14.65" customHeight="1" spans="1:3">
      <c r="A90" s="204" t="s">
        <v>38</v>
      </c>
      <c r="B90" s="202"/>
      <c r="C90" s="203"/>
    </row>
    <row r="91" ht="14.65" customHeight="1" spans="1:3">
      <c r="A91" s="204" t="s">
        <v>39</v>
      </c>
      <c r="B91" s="202"/>
      <c r="C91" s="203"/>
    </row>
    <row r="92" ht="14.65" customHeight="1" spans="1:3">
      <c r="A92" s="204" t="s">
        <v>89</v>
      </c>
      <c r="B92" s="202"/>
      <c r="C92" s="203"/>
    </row>
    <row r="93" ht="14.65" customHeight="1" spans="1:3">
      <c r="A93" s="204" t="s">
        <v>90</v>
      </c>
      <c r="B93" s="202"/>
      <c r="C93" s="203"/>
    </row>
    <row r="94" ht="14.65" customHeight="1" spans="1:3">
      <c r="A94" s="204" t="s">
        <v>78</v>
      </c>
      <c r="B94" s="202"/>
      <c r="C94" s="203"/>
    </row>
    <row r="95" ht="14.65" customHeight="1" spans="1:3">
      <c r="A95" s="204" t="s">
        <v>91</v>
      </c>
      <c r="B95" s="202"/>
      <c r="C95" s="203"/>
    </row>
    <row r="96" ht="14.65" customHeight="1" spans="1:3">
      <c r="A96" s="204" t="s">
        <v>92</v>
      </c>
      <c r="B96" s="202"/>
      <c r="C96" s="203"/>
    </row>
    <row r="97" ht="14.65" customHeight="1" spans="1:3">
      <c r="A97" s="204" t="s">
        <v>93</v>
      </c>
      <c r="B97" s="202"/>
      <c r="C97" s="203"/>
    </row>
    <row r="98" ht="14.65" customHeight="1" spans="1:3">
      <c r="A98" s="204" t="s">
        <v>94</v>
      </c>
      <c r="B98" s="202"/>
      <c r="C98" s="203"/>
    </row>
    <row r="99" ht="14.65" customHeight="1" spans="1:3">
      <c r="A99" s="204" t="s">
        <v>46</v>
      </c>
      <c r="B99" s="202"/>
      <c r="C99" s="203"/>
    </row>
    <row r="100" ht="14.65" customHeight="1" spans="1:3">
      <c r="A100" s="204" t="s">
        <v>95</v>
      </c>
      <c r="B100" s="202"/>
      <c r="C100" s="203"/>
    </row>
    <row r="101" ht="14.65" customHeight="1" spans="1:3">
      <c r="A101" s="204" t="s">
        <v>96</v>
      </c>
      <c r="B101" s="202">
        <v>1984</v>
      </c>
      <c r="C101" s="203"/>
    </row>
    <row r="102" ht="14.65" customHeight="1" spans="1:3">
      <c r="A102" s="204" t="s">
        <v>37</v>
      </c>
      <c r="B102" s="202">
        <v>1449</v>
      </c>
      <c r="C102" s="203"/>
    </row>
    <row r="103" ht="14.65" customHeight="1" spans="1:3">
      <c r="A103" s="204" t="s">
        <v>38</v>
      </c>
      <c r="B103" s="202">
        <v>9</v>
      </c>
      <c r="C103" s="203"/>
    </row>
    <row r="104" ht="14.65" customHeight="1" spans="1:3">
      <c r="A104" s="204" t="s">
        <v>39</v>
      </c>
      <c r="B104" s="202"/>
      <c r="C104" s="203"/>
    </row>
    <row r="105" ht="14.65" customHeight="1" spans="1:3">
      <c r="A105" s="204" t="s">
        <v>97</v>
      </c>
      <c r="B105" s="202"/>
      <c r="C105" s="203"/>
    </row>
    <row r="106" ht="14.65" customHeight="1" spans="1:3">
      <c r="A106" s="204" t="s">
        <v>98</v>
      </c>
      <c r="B106" s="202"/>
      <c r="C106" s="203"/>
    </row>
    <row r="107" ht="14.65" customHeight="1" spans="1:3">
      <c r="A107" s="204" t="s">
        <v>99</v>
      </c>
      <c r="B107" s="202">
        <v>80</v>
      </c>
      <c r="C107" s="203"/>
    </row>
    <row r="108" ht="14.65" customHeight="1" spans="1:3">
      <c r="A108" s="204" t="s">
        <v>46</v>
      </c>
      <c r="B108" s="202">
        <v>320</v>
      </c>
      <c r="C108" s="203"/>
    </row>
    <row r="109" ht="14.65" customHeight="1" spans="1:3">
      <c r="A109" s="204" t="s">
        <v>100</v>
      </c>
      <c r="B109" s="202">
        <v>126</v>
      </c>
      <c r="C109" s="203"/>
    </row>
    <row r="110" ht="14.65" customHeight="1" spans="1:3">
      <c r="A110" s="204" t="s">
        <v>101</v>
      </c>
      <c r="B110" s="202">
        <v>859</v>
      </c>
      <c r="C110" s="203"/>
    </row>
    <row r="111" ht="14.65" customHeight="1" spans="1:3">
      <c r="A111" s="204" t="s">
        <v>37</v>
      </c>
      <c r="B111" s="202">
        <v>165</v>
      </c>
      <c r="C111" s="203"/>
    </row>
    <row r="112" ht="14.65" customHeight="1" spans="1:3">
      <c r="A112" s="204" t="s">
        <v>38</v>
      </c>
      <c r="B112" s="202"/>
      <c r="C112" s="203"/>
    </row>
    <row r="113" ht="14.65" customHeight="1" spans="1:3">
      <c r="A113" s="204" t="s">
        <v>39</v>
      </c>
      <c r="B113" s="202"/>
      <c r="C113" s="203"/>
    </row>
    <row r="114" ht="14.65" customHeight="1" spans="1:3">
      <c r="A114" s="204" t="s">
        <v>102</v>
      </c>
      <c r="B114" s="202">
        <v>113</v>
      </c>
      <c r="C114" s="203"/>
    </row>
    <row r="115" ht="14.65" customHeight="1" spans="1:3">
      <c r="A115" s="204" t="s">
        <v>103</v>
      </c>
      <c r="B115" s="202"/>
      <c r="C115" s="203"/>
    </row>
    <row r="116" ht="14.65" customHeight="1" spans="1:3">
      <c r="A116" s="204" t="s">
        <v>104</v>
      </c>
      <c r="B116" s="202"/>
      <c r="C116" s="203"/>
    </row>
    <row r="117" ht="14.65" customHeight="1" spans="1:3">
      <c r="A117" s="204" t="s">
        <v>105</v>
      </c>
      <c r="B117" s="202"/>
      <c r="C117" s="203"/>
    </row>
    <row r="118" ht="14.65" customHeight="1" spans="1:3">
      <c r="A118" s="204" t="s">
        <v>106</v>
      </c>
      <c r="B118" s="202">
        <v>102</v>
      </c>
      <c r="C118" s="203"/>
    </row>
    <row r="119" ht="14.65" customHeight="1" spans="1:3">
      <c r="A119" s="204" t="s">
        <v>46</v>
      </c>
      <c r="B119" s="202">
        <v>330</v>
      </c>
      <c r="C119" s="203"/>
    </row>
    <row r="120" ht="14.65" customHeight="1" spans="1:3">
      <c r="A120" s="204" t="s">
        <v>107</v>
      </c>
      <c r="B120" s="202">
        <v>149</v>
      </c>
      <c r="C120" s="203"/>
    </row>
    <row r="121" ht="14.65" customHeight="1" spans="1:3">
      <c r="A121" s="204" t="s">
        <v>108</v>
      </c>
      <c r="B121" s="202"/>
      <c r="C121" s="203"/>
    </row>
    <row r="122" ht="14.65" customHeight="1" spans="1:3">
      <c r="A122" s="204" t="s">
        <v>37</v>
      </c>
      <c r="B122" s="202"/>
      <c r="C122" s="203"/>
    </row>
    <row r="123" ht="14.65" customHeight="1" spans="1:3">
      <c r="A123" s="204" t="s">
        <v>38</v>
      </c>
      <c r="B123" s="202"/>
      <c r="C123" s="203"/>
    </row>
    <row r="124" ht="14.65" customHeight="1" spans="1:3">
      <c r="A124" s="204" t="s">
        <v>39</v>
      </c>
      <c r="B124" s="202"/>
      <c r="C124" s="203"/>
    </row>
    <row r="125" ht="14.65" customHeight="1" spans="1:3">
      <c r="A125" s="204" t="s">
        <v>109</v>
      </c>
      <c r="B125" s="202"/>
      <c r="C125" s="203"/>
    </row>
    <row r="126" ht="14.65" customHeight="1" spans="1:3">
      <c r="A126" s="204" t="s">
        <v>110</v>
      </c>
      <c r="B126" s="202"/>
      <c r="C126" s="203"/>
    </row>
    <row r="127" ht="14.65" customHeight="1" spans="1:3">
      <c r="A127" s="204" t="s">
        <v>111</v>
      </c>
      <c r="B127" s="202"/>
      <c r="C127" s="203"/>
    </row>
    <row r="128" ht="14.65" customHeight="1" spans="1:3">
      <c r="A128" s="204" t="s">
        <v>112</v>
      </c>
      <c r="B128" s="202"/>
      <c r="C128" s="203"/>
    </row>
    <row r="129" ht="14.65" customHeight="1" spans="1:3">
      <c r="A129" s="204" t="s">
        <v>113</v>
      </c>
      <c r="B129" s="202"/>
      <c r="C129" s="203"/>
    </row>
    <row r="130" ht="14.65" customHeight="1" spans="1:3">
      <c r="A130" s="204" t="s">
        <v>114</v>
      </c>
      <c r="B130" s="202"/>
      <c r="C130" s="203"/>
    </row>
    <row r="131" ht="14.65" customHeight="1" spans="1:3">
      <c r="A131" s="204" t="s">
        <v>46</v>
      </c>
      <c r="B131" s="202"/>
      <c r="C131" s="203"/>
    </row>
    <row r="132" ht="14.65" customHeight="1" spans="1:3">
      <c r="A132" s="204" t="s">
        <v>115</v>
      </c>
      <c r="B132" s="202"/>
      <c r="C132" s="203"/>
    </row>
    <row r="133" ht="14.65" customHeight="1" spans="1:3">
      <c r="A133" s="204" t="s">
        <v>116</v>
      </c>
      <c r="B133" s="202"/>
      <c r="C133" s="203"/>
    </row>
    <row r="134" ht="14.65" customHeight="1" spans="1:3">
      <c r="A134" s="204" t="s">
        <v>37</v>
      </c>
      <c r="B134" s="202"/>
      <c r="C134" s="203"/>
    </row>
    <row r="135" ht="14.65" customHeight="1" spans="1:3">
      <c r="A135" s="204" t="s">
        <v>38</v>
      </c>
      <c r="B135" s="202"/>
      <c r="C135" s="203"/>
    </row>
    <row r="136" ht="14.65" customHeight="1" spans="1:3">
      <c r="A136" s="204" t="s">
        <v>39</v>
      </c>
      <c r="B136" s="202"/>
      <c r="C136" s="203"/>
    </row>
    <row r="137" ht="14.65" customHeight="1" spans="1:3">
      <c r="A137" s="204" t="s">
        <v>117</v>
      </c>
      <c r="B137" s="202"/>
      <c r="C137" s="203"/>
    </row>
    <row r="138" ht="14.65" customHeight="1" spans="1:3">
      <c r="A138" s="204" t="s">
        <v>46</v>
      </c>
      <c r="B138" s="202"/>
      <c r="C138" s="203"/>
    </row>
    <row r="139" ht="14.65" customHeight="1" spans="1:3">
      <c r="A139" s="204" t="s">
        <v>118</v>
      </c>
      <c r="B139" s="202"/>
      <c r="C139" s="203"/>
    </row>
    <row r="140" ht="14.65" customHeight="1" spans="1:3">
      <c r="A140" s="204" t="s">
        <v>119</v>
      </c>
      <c r="B140" s="202">
        <v>69</v>
      </c>
      <c r="C140" s="203"/>
    </row>
    <row r="141" ht="14.65" customHeight="1" spans="1:3">
      <c r="A141" s="204" t="s">
        <v>37</v>
      </c>
      <c r="B141" s="202">
        <v>69</v>
      </c>
      <c r="C141" s="203"/>
    </row>
    <row r="142" ht="14.65" customHeight="1" spans="1:3">
      <c r="A142" s="204" t="s">
        <v>38</v>
      </c>
      <c r="B142" s="202"/>
      <c r="C142" s="203"/>
    </row>
    <row r="143" ht="14.65" customHeight="1" spans="1:3">
      <c r="A143" s="204" t="s">
        <v>39</v>
      </c>
      <c r="B143" s="202"/>
      <c r="C143" s="203"/>
    </row>
    <row r="144" ht="14.65" customHeight="1" spans="1:3">
      <c r="A144" s="204" t="s">
        <v>120</v>
      </c>
      <c r="B144" s="202"/>
      <c r="C144" s="203"/>
    </row>
    <row r="145" ht="14.65" customHeight="1" spans="1:3">
      <c r="A145" s="204" t="s">
        <v>121</v>
      </c>
      <c r="B145" s="202"/>
      <c r="C145" s="203"/>
    </row>
    <row r="146" ht="14.65" customHeight="1" spans="1:3">
      <c r="A146" s="204" t="s">
        <v>46</v>
      </c>
      <c r="B146" s="202"/>
      <c r="C146" s="203"/>
    </row>
    <row r="147" ht="14.65" customHeight="1" spans="1:3">
      <c r="A147" s="204" t="s">
        <v>122</v>
      </c>
      <c r="B147" s="202"/>
      <c r="C147" s="203"/>
    </row>
    <row r="148" ht="14.65" customHeight="1" spans="1:3">
      <c r="A148" s="204" t="s">
        <v>123</v>
      </c>
      <c r="B148" s="202">
        <v>111</v>
      </c>
      <c r="C148" s="203"/>
    </row>
    <row r="149" ht="14.65" customHeight="1" spans="1:3">
      <c r="A149" s="204" t="s">
        <v>37</v>
      </c>
      <c r="B149" s="202">
        <v>111</v>
      </c>
      <c r="C149" s="203"/>
    </row>
    <row r="150" ht="14.65" customHeight="1" spans="1:3">
      <c r="A150" s="204" t="s">
        <v>38</v>
      </c>
      <c r="B150" s="202"/>
      <c r="C150" s="203"/>
    </row>
    <row r="151" ht="14.65" customHeight="1" spans="1:3">
      <c r="A151" s="204" t="s">
        <v>39</v>
      </c>
      <c r="B151" s="202"/>
      <c r="C151" s="203"/>
    </row>
    <row r="152" ht="14.65" customHeight="1" spans="1:3">
      <c r="A152" s="204" t="s">
        <v>124</v>
      </c>
      <c r="B152" s="202"/>
      <c r="C152" s="203"/>
    </row>
    <row r="153" ht="14.65" customHeight="1" spans="1:3">
      <c r="A153" s="204" t="s">
        <v>125</v>
      </c>
      <c r="B153" s="202"/>
      <c r="C153" s="203"/>
    </row>
    <row r="154" ht="14.65" customHeight="1" spans="1:3">
      <c r="A154" s="204" t="s">
        <v>126</v>
      </c>
      <c r="B154" s="202">
        <v>111</v>
      </c>
      <c r="C154" s="203"/>
    </row>
    <row r="155" ht="14.65" customHeight="1" spans="1:3">
      <c r="A155" s="204" t="s">
        <v>37</v>
      </c>
      <c r="B155" s="202">
        <v>111</v>
      </c>
      <c r="C155" s="203"/>
    </row>
    <row r="156" ht="14.65" customHeight="1" spans="1:3">
      <c r="A156" s="204" t="s">
        <v>38</v>
      </c>
      <c r="B156" s="202"/>
      <c r="C156" s="203"/>
    </row>
    <row r="157" ht="14.65" customHeight="1" spans="1:3">
      <c r="A157" s="204" t="s">
        <v>39</v>
      </c>
      <c r="B157" s="202"/>
      <c r="C157" s="203"/>
    </row>
    <row r="158" ht="14.65" customHeight="1" spans="1:3">
      <c r="A158" s="204" t="s">
        <v>51</v>
      </c>
      <c r="B158" s="202"/>
      <c r="C158" s="203"/>
    </row>
    <row r="159" ht="14.65" customHeight="1" spans="1:3">
      <c r="A159" s="204" t="s">
        <v>46</v>
      </c>
      <c r="B159" s="202"/>
      <c r="C159" s="203"/>
    </row>
    <row r="160" ht="14.65" customHeight="1" spans="1:3">
      <c r="A160" s="204" t="s">
        <v>127</v>
      </c>
      <c r="B160" s="202"/>
      <c r="C160" s="203"/>
    </row>
    <row r="161" ht="14.65" customHeight="1" spans="1:3">
      <c r="A161" s="204" t="s">
        <v>128</v>
      </c>
      <c r="B161" s="202">
        <v>482</v>
      </c>
      <c r="C161" s="203"/>
    </row>
    <row r="162" ht="14.65" customHeight="1" spans="1:3">
      <c r="A162" s="204" t="s">
        <v>37</v>
      </c>
      <c r="B162" s="202">
        <v>422</v>
      </c>
      <c r="C162" s="203"/>
    </row>
    <row r="163" ht="14.65" customHeight="1" spans="1:3">
      <c r="A163" s="204" t="s">
        <v>38</v>
      </c>
      <c r="B163" s="202"/>
      <c r="C163" s="203"/>
    </row>
    <row r="164" ht="14.65" customHeight="1" spans="1:3">
      <c r="A164" s="204" t="s">
        <v>39</v>
      </c>
      <c r="B164" s="202"/>
      <c r="C164" s="203"/>
    </row>
    <row r="165" ht="14.65" customHeight="1" spans="1:3">
      <c r="A165" s="204" t="s">
        <v>129</v>
      </c>
      <c r="B165" s="202">
        <v>60</v>
      </c>
      <c r="C165" s="203"/>
    </row>
    <row r="166" ht="14.65" customHeight="1" spans="1:3">
      <c r="A166" s="204" t="s">
        <v>46</v>
      </c>
      <c r="B166" s="202"/>
      <c r="C166" s="203"/>
    </row>
    <row r="167" ht="14.65" customHeight="1" spans="1:3">
      <c r="A167" s="204" t="s">
        <v>130</v>
      </c>
      <c r="B167" s="202"/>
      <c r="C167" s="203"/>
    </row>
    <row r="168" ht="14.65" customHeight="1" spans="1:3">
      <c r="A168" s="204" t="s">
        <v>131</v>
      </c>
      <c r="B168" s="202">
        <v>4556</v>
      </c>
      <c r="C168" s="203"/>
    </row>
    <row r="169" ht="14.65" customHeight="1" spans="1:3">
      <c r="A169" s="204" t="s">
        <v>37</v>
      </c>
      <c r="B169" s="202">
        <v>314</v>
      </c>
      <c r="C169" s="203"/>
    </row>
    <row r="170" ht="14.65" customHeight="1" spans="1:3">
      <c r="A170" s="204" t="s">
        <v>38</v>
      </c>
      <c r="B170" s="202"/>
      <c r="C170" s="203"/>
    </row>
    <row r="171" ht="14.65" customHeight="1" spans="1:3">
      <c r="A171" s="204" t="s">
        <v>39</v>
      </c>
      <c r="B171" s="202"/>
      <c r="C171" s="203"/>
    </row>
    <row r="172" ht="14.65" customHeight="1" spans="1:3">
      <c r="A172" s="204" t="s">
        <v>132</v>
      </c>
      <c r="B172" s="202">
        <v>285</v>
      </c>
      <c r="C172" s="203"/>
    </row>
    <row r="173" ht="14.65" customHeight="1" spans="1:3">
      <c r="A173" s="204" t="s">
        <v>46</v>
      </c>
      <c r="B173" s="202">
        <v>3247</v>
      </c>
      <c r="C173" s="203"/>
    </row>
    <row r="174" ht="14.65" customHeight="1" spans="1:3">
      <c r="A174" s="204" t="s">
        <v>133</v>
      </c>
      <c r="B174" s="202">
        <v>710</v>
      </c>
      <c r="C174" s="203"/>
    </row>
    <row r="175" ht="14.65" customHeight="1" spans="1:3">
      <c r="A175" s="204" t="s">
        <v>134</v>
      </c>
      <c r="B175" s="202">
        <v>1510</v>
      </c>
      <c r="C175" s="203"/>
    </row>
    <row r="176" ht="14.65" customHeight="1" spans="1:3">
      <c r="A176" s="204" t="s">
        <v>37</v>
      </c>
      <c r="B176" s="202">
        <v>444</v>
      </c>
      <c r="C176" s="203"/>
    </row>
    <row r="177" ht="14.65" customHeight="1" spans="1:3">
      <c r="A177" s="204" t="s">
        <v>38</v>
      </c>
      <c r="B177" s="202">
        <v>407</v>
      </c>
      <c r="C177" s="203"/>
    </row>
    <row r="178" ht="14.65" customHeight="1" spans="1:3">
      <c r="A178" s="204" t="s">
        <v>39</v>
      </c>
      <c r="B178" s="202"/>
      <c r="C178" s="203"/>
    </row>
    <row r="179" ht="14.65" customHeight="1" spans="1:3">
      <c r="A179" s="204" t="s">
        <v>135</v>
      </c>
      <c r="B179" s="202"/>
      <c r="C179" s="203"/>
    </row>
    <row r="180" ht="14.65" customHeight="1" spans="1:3">
      <c r="A180" s="204" t="s">
        <v>46</v>
      </c>
      <c r="B180" s="202"/>
      <c r="C180" s="203"/>
    </row>
    <row r="181" ht="14.65" customHeight="1" spans="1:3">
      <c r="A181" s="204" t="s">
        <v>136</v>
      </c>
      <c r="B181" s="202">
        <v>659</v>
      </c>
      <c r="C181" s="203"/>
    </row>
    <row r="182" ht="14.65" customHeight="1" spans="1:3">
      <c r="A182" s="204" t="s">
        <v>137</v>
      </c>
      <c r="B182" s="202">
        <v>174</v>
      </c>
      <c r="C182" s="203"/>
    </row>
    <row r="183" ht="14.65" customHeight="1" spans="1:3">
      <c r="A183" s="204" t="s">
        <v>37</v>
      </c>
      <c r="B183" s="202">
        <v>84</v>
      </c>
      <c r="C183" s="203"/>
    </row>
    <row r="184" ht="14.65" customHeight="1" spans="1:3">
      <c r="A184" s="204" t="s">
        <v>38</v>
      </c>
      <c r="B184" s="202"/>
      <c r="C184" s="203"/>
    </row>
    <row r="185" ht="14.65" customHeight="1" spans="1:3">
      <c r="A185" s="204" t="s">
        <v>39</v>
      </c>
      <c r="B185" s="202"/>
      <c r="C185" s="203"/>
    </row>
    <row r="186" ht="14.65" customHeight="1" spans="1:3">
      <c r="A186" s="204" t="s">
        <v>138</v>
      </c>
      <c r="B186" s="202"/>
      <c r="C186" s="203"/>
    </row>
    <row r="187" ht="14.65" customHeight="1" spans="1:3">
      <c r="A187" s="204" t="s">
        <v>46</v>
      </c>
      <c r="B187" s="202">
        <v>90</v>
      </c>
      <c r="C187" s="203"/>
    </row>
    <row r="188" ht="14.65" customHeight="1" spans="1:3">
      <c r="A188" s="204" t="s">
        <v>139</v>
      </c>
      <c r="B188" s="202"/>
      <c r="C188" s="203"/>
    </row>
    <row r="189" ht="14.65" customHeight="1" spans="1:3">
      <c r="A189" s="204" t="s">
        <v>140</v>
      </c>
      <c r="B189" s="202">
        <v>414</v>
      </c>
      <c r="C189" s="203"/>
    </row>
    <row r="190" ht="14.65" customHeight="1" spans="1:3">
      <c r="A190" s="204" t="s">
        <v>37</v>
      </c>
      <c r="B190" s="202">
        <v>207</v>
      </c>
      <c r="C190" s="203"/>
    </row>
    <row r="191" ht="14.65" customHeight="1" spans="1:3">
      <c r="A191" s="204" t="s">
        <v>38</v>
      </c>
      <c r="B191" s="202">
        <v>45</v>
      </c>
      <c r="C191" s="203"/>
    </row>
    <row r="192" ht="14.65" customHeight="1" spans="1:3">
      <c r="A192" s="204" t="s">
        <v>39</v>
      </c>
      <c r="B192" s="202"/>
      <c r="C192" s="203"/>
    </row>
    <row r="193" ht="14.65" customHeight="1" spans="1:3">
      <c r="A193" s="204" t="s">
        <v>141</v>
      </c>
      <c r="B193" s="202">
        <v>70</v>
      </c>
      <c r="C193" s="203"/>
    </row>
    <row r="194" ht="14.65" customHeight="1" spans="1:3">
      <c r="A194" s="204" t="s">
        <v>142</v>
      </c>
      <c r="B194" s="202"/>
      <c r="C194" s="203"/>
    </row>
    <row r="195" ht="14.65" customHeight="1" spans="1:3">
      <c r="A195" s="204" t="s">
        <v>46</v>
      </c>
      <c r="B195" s="202">
        <v>52</v>
      </c>
      <c r="C195" s="203"/>
    </row>
    <row r="196" ht="14.65" customHeight="1" spans="1:3">
      <c r="A196" s="204" t="s">
        <v>143</v>
      </c>
      <c r="B196" s="202">
        <v>40</v>
      </c>
      <c r="C196" s="203"/>
    </row>
    <row r="197" ht="14.65" customHeight="1" spans="1:3">
      <c r="A197" s="204" t="s">
        <v>144</v>
      </c>
      <c r="B197" s="202"/>
      <c r="C197" s="203"/>
    </row>
    <row r="198" ht="14.65" customHeight="1" spans="1:3">
      <c r="A198" s="204" t="s">
        <v>37</v>
      </c>
      <c r="B198" s="202"/>
      <c r="C198" s="203"/>
    </row>
    <row r="199" ht="14.65" customHeight="1" spans="1:3">
      <c r="A199" s="204" t="s">
        <v>38</v>
      </c>
      <c r="B199" s="202"/>
      <c r="C199" s="203"/>
    </row>
    <row r="200" ht="14.65" customHeight="1" spans="1:3">
      <c r="A200" s="204" t="s">
        <v>39</v>
      </c>
      <c r="B200" s="202"/>
      <c r="C200" s="203"/>
    </row>
    <row r="201" ht="14.65" customHeight="1" spans="1:3">
      <c r="A201" s="204" t="s">
        <v>46</v>
      </c>
      <c r="B201" s="202"/>
      <c r="C201" s="203"/>
    </row>
    <row r="202" ht="14.65" customHeight="1" spans="1:3">
      <c r="A202" s="204" t="s">
        <v>145</v>
      </c>
      <c r="B202" s="202"/>
      <c r="C202" s="203"/>
    </row>
    <row r="203" ht="14.65" customHeight="1" spans="1:3">
      <c r="A203" s="204" t="s">
        <v>146</v>
      </c>
      <c r="B203" s="202">
        <v>727</v>
      </c>
      <c r="C203" s="203"/>
    </row>
    <row r="204" ht="14.65" customHeight="1" spans="1:3">
      <c r="A204" s="204" t="s">
        <v>37</v>
      </c>
      <c r="B204" s="202">
        <v>590</v>
      </c>
      <c r="C204" s="203"/>
    </row>
    <row r="205" ht="14.65" customHeight="1" spans="1:3">
      <c r="A205" s="204" t="s">
        <v>38</v>
      </c>
      <c r="B205" s="202"/>
      <c r="C205" s="203"/>
    </row>
    <row r="206" ht="14.65" customHeight="1" spans="1:3">
      <c r="A206" s="204" t="s">
        <v>39</v>
      </c>
      <c r="B206" s="202"/>
      <c r="C206" s="203"/>
    </row>
    <row r="207" ht="14.65" customHeight="1" spans="1:3">
      <c r="A207" s="204" t="s">
        <v>46</v>
      </c>
      <c r="B207" s="202">
        <v>137</v>
      </c>
      <c r="C207" s="203"/>
    </row>
    <row r="208" ht="14.65" customHeight="1" spans="1:3">
      <c r="A208" s="204" t="s">
        <v>147</v>
      </c>
      <c r="B208" s="202"/>
      <c r="C208" s="203"/>
    </row>
    <row r="209" ht="14.65" customHeight="1" spans="1:3">
      <c r="A209" s="204" t="s">
        <v>148</v>
      </c>
      <c r="B209" s="202"/>
      <c r="C209" s="203"/>
    </row>
    <row r="210" ht="14.65" customHeight="1" spans="1:3">
      <c r="A210" s="204" t="s">
        <v>37</v>
      </c>
      <c r="B210" s="202"/>
      <c r="C210" s="203"/>
    </row>
    <row r="211" ht="14.65" customHeight="1" spans="1:3">
      <c r="A211" s="204" t="s">
        <v>38</v>
      </c>
      <c r="B211" s="202"/>
      <c r="C211" s="203"/>
    </row>
    <row r="212" ht="14.65" customHeight="1" spans="1:3">
      <c r="A212" s="204" t="s">
        <v>39</v>
      </c>
      <c r="B212" s="202"/>
      <c r="C212" s="203"/>
    </row>
    <row r="213" ht="14.65" customHeight="1" spans="1:3">
      <c r="A213" s="204" t="s">
        <v>149</v>
      </c>
      <c r="B213" s="202"/>
      <c r="C213" s="203"/>
    </row>
    <row r="214" ht="14.65" customHeight="1" spans="1:3">
      <c r="A214" s="204" t="s">
        <v>46</v>
      </c>
      <c r="B214" s="202"/>
      <c r="C214" s="203"/>
    </row>
    <row r="215" ht="14.65" customHeight="1" spans="1:3">
      <c r="A215" s="204" t="s">
        <v>150</v>
      </c>
      <c r="B215" s="202"/>
      <c r="C215" s="203"/>
    </row>
    <row r="216" ht="14.65" customHeight="1" spans="1:3">
      <c r="A216" s="204" t="s">
        <v>151</v>
      </c>
      <c r="B216" s="202">
        <v>2752</v>
      </c>
      <c r="C216" s="203"/>
    </row>
    <row r="217" ht="14.65" customHeight="1" spans="1:3">
      <c r="A217" s="204" t="s">
        <v>37</v>
      </c>
      <c r="B217" s="202">
        <v>2052</v>
      </c>
      <c r="C217" s="203"/>
    </row>
    <row r="218" ht="14.65" customHeight="1" spans="1:3">
      <c r="A218" s="204" t="s">
        <v>38</v>
      </c>
      <c r="B218" s="202">
        <v>130</v>
      </c>
      <c r="C218" s="203"/>
    </row>
    <row r="219" ht="14.65" customHeight="1" spans="1:3">
      <c r="A219" s="204" t="s">
        <v>39</v>
      </c>
      <c r="B219" s="202"/>
      <c r="C219" s="203"/>
    </row>
    <row r="220" ht="14.65" customHeight="1" spans="1:3">
      <c r="A220" s="204" t="s">
        <v>152</v>
      </c>
      <c r="B220" s="202">
        <v>6</v>
      </c>
      <c r="C220" s="203"/>
    </row>
    <row r="221" ht="14.65" customHeight="1" spans="1:3">
      <c r="A221" s="204" t="s">
        <v>153</v>
      </c>
      <c r="B221" s="202">
        <v>4</v>
      </c>
      <c r="C221" s="203"/>
    </row>
    <row r="222" ht="14.65" customHeight="1" spans="1:3">
      <c r="A222" s="204" t="s">
        <v>78</v>
      </c>
      <c r="B222" s="202"/>
      <c r="C222" s="203"/>
    </row>
    <row r="223" ht="14.65" customHeight="1" spans="1:3">
      <c r="A223" s="204" t="s">
        <v>154</v>
      </c>
      <c r="B223" s="202"/>
      <c r="C223" s="203"/>
    </row>
    <row r="224" ht="14.65" customHeight="1" spans="1:3">
      <c r="A224" s="204" t="s">
        <v>155</v>
      </c>
      <c r="B224" s="202"/>
      <c r="C224" s="203"/>
    </row>
    <row r="225" ht="14.65" customHeight="1" spans="1:3">
      <c r="A225" s="204" t="s">
        <v>156</v>
      </c>
      <c r="B225" s="202"/>
      <c r="C225" s="203"/>
    </row>
    <row r="226" ht="14.65" customHeight="1" spans="1:3">
      <c r="A226" s="204" t="s">
        <v>157</v>
      </c>
      <c r="B226" s="202"/>
      <c r="C226" s="203"/>
    </row>
    <row r="227" ht="14.65" customHeight="1" spans="1:3">
      <c r="A227" s="204" t="s">
        <v>158</v>
      </c>
      <c r="B227" s="202"/>
      <c r="C227" s="203"/>
    </row>
    <row r="228" ht="14.65" customHeight="1" spans="1:3">
      <c r="A228" s="204" t="s">
        <v>159</v>
      </c>
      <c r="B228" s="202">
        <v>20</v>
      </c>
      <c r="C228" s="203"/>
    </row>
    <row r="229" ht="14.65" customHeight="1" spans="1:3">
      <c r="A229" s="204" t="s">
        <v>46</v>
      </c>
      <c r="B229" s="202">
        <v>540</v>
      </c>
      <c r="C229" s="203"/>
    </row>
    <row r="230" ht="14.65" customHeight="1" spans="1:3">
      <c r="A230" s="204" t="s">
        <v>160</v>
      </c>
      <c r="B230" s="202"/>
      <c r="C230" s="203"/>
    </row>
    <row r="231" ht="14.65" customHeight="1" spans="1:3">
      <c r="A231" s="204" t="s">
        <v>161</v>
      </c>
      <c r="B231" s="202"/>
      <c r="C231" s="203"/>
    </row>
    <row r="232" ht="14.65" customHeight="1" spans="1:3">
      <c r="A232" s="204" t="s">
        <v>162</v>
      </c>
      <c r="B232" s="202"/>
      <c r="C232" s="203"/>
    </row>
    <row r="233" ht="14.65" customHeight="1" spans="1:3">
      <c r="A233" s="204" t="s">
        <v>163</v>
      </c>
      <c r="B233" s="202"/>
      <c r="C233" s="203"/>
    </row>
    <row r="234" ht="14.65" customHeight="1" spans="1:3">
      <c r="A234" s="204" t="s">
        <v>164</v>
      </c>
      <c r="B234" s="202"/>
      <c r="C234" s="203"/>
    </row>
    <row r="235" ht="14.65" customHeight="1" spans="1:3">
      <c r="A235" s="204" t="s">
        <v>165</v>
      </c>
      <c r="B235" s="202"/>
      <c r="C235" s="203"/>
    </row>
    <row r="236" ht="14.65" customHeight="1" spans="1:3">
      <c r="A236" s="204" t="s">
        <v>37</v>
      </c>
      <c r="B236" s="202"/>
      <c r="C236" s="203"/>
    </row>
    <row r="237" ht="14.65" customHeight="1" spans="1:3">
      <c r="A237" s="204" t="s">
        <v>38</v>
      </c>
      <c r="B237" s="202"/>
      <c r="C237" s="203"/>
    </row>
    <row r="238" ht="14.65" customHeight="1" spans="1:3">
      <c r="A238" s="204" t="s">
        <v>39</v>
      </c>
      <c r="B238" s="202"/>
      <c r="C238" s="203"/>
    </row>
    <row r="239" ht="14.65" customHeight="1" spans="1:3">
      <c r="A239" s="204" t="s">
        <v>132</v>
      </c>
      <c r="B239" s="202"/>
      <c r="C239" s="203"/>
    </row>
    <row r="240" ht="14.65" customHeight="1" spans="1:3">
      <c r="A240" s="204" t="s">
        <v>46</v>
      </c>
      <c r="B240" s="202"/>
      <c r="C240" s="203"/>
    </row>
    <row r="241" ht="14.65" customHeight="1" spans="1:3">
      <c r="A241" s="204" t="s">
        <v>166</v>
      </c>
      <c r="B241" s="202"/>
      <c r="C241" s="203"/>
    </row>
    <row r="242" ht="14.65" customHeight="1" spans="1:3">
      <c r="A242" s="204" t="s">
        <v>167</v>
      </c>
      <c r="B242" s="202"/>
      <c r="C242" s="203"/>
    </row>
    <row r="243" ht="14.65" customHeight="1" spans="1:3">
      <c r="A243" s="204" t="s">
        <v>168</v>
      </c>
      <c r="B243" s="202"/>
      <c r="C243" s="203"/>
    </row>
    <row r="244" ht="14.65" customHeight="1" spans="1:3">
      <c r="A244" s="204" t="s">
        <v>169</v>
      </c>
      <c r="B244" s="202"/>
      <c r="C244" s="203"/>
    </row>
    <row r="245" ht="14.65" customHeight="1" spans="1:3">
      <c r="A245" s="204" t="s">
        <v>170</v>
      </c>
      <c r="B245" s="202"/>
      <c r="C245" s="203"/>
    </row>
    <row r="246" ht="14.65" customHeight="1" spans="1:3">
      <c r="A246" s="204" t="s">
        <v>171</v>
      </c>
      <c r="B246" s="202"/>
      <c r="C246" s="203"/>
    </row>
    <row r="247" ht="14.65" customHeight="1" spans="1:3">
      <c r="A247" s="204" t="s">
        <v>172</v>
      </c>
      <c r="B247" s="202"/>
      <c r="C247" s="203"/>
    </row>
    <row r="248" ht="14.65" customHeight="1" spans="1:3">
      <c r="A248" s="204" t="s">
        <v>173</v>
      </c>
      <c r="B248" s="202"/>
      <c r="C248" s="203"/>
    </row>
    <row r="249" ht="14.65" customHeight="1" spans="1:3">
      <c r="A249" s="204" t="s">
        <v>174</v>
      </c>
      <c r="B249" s="202"/>
      <c r="C249" s="203"/>
    </row>
    <row r="250" ht="14.65" customHeight="1" spans="1:3">
      <c r="A250" s="204" t="s">
        <v>175</v>
      </c>
      <c r="B250" s="202"/>
      <c r="C250" s="203"/>
    </row>
    <row r="251" ht="14.65" customHeight="1" spans="1:3">
      <c r="A251" s="204" t="s">
        <v>176</v>
      </c>
      <c r="B251" s="202"/>
      <c r="C251" s="203"/>
    </row>
    <row r="252" ht="14.65" customHeight="1" spans="1:3">
      <c r="A252" s="204" t="s">
        <v>177</v>
      </c>
      <c r="B252" s="202"/>
      <c r="C252" s="203"/>
    </row>
    <row r="253" ht="14.65" customHeight="1" spans="1:3">
      <c r="A253" s="204" t="s">
        <v>178</v>
      </c>
      <c r="B253" s="202"/>
      <c r="C253" s="203"/>
    </row>
    <row r="254" ht="14.65" customHeight="1" spans="1:3">
      <c r="A254" s="204" t="s">
        <v>179</v>
      </c>
      <c r="B254" s="202"/>
      <c r="C254" s="203"/>
    </row>
    <row r="255" ht="14.65" customHeight="1" spans="1:3">
      <c r="A255" s="204" t="s">
        <v>180</v>
      </c>
      <c r="B255" s="202"/>
      <c r="C255" s="203"/>
    </row>
    <row r="256" ht="14.65" customHeight="1" spans="1:3">
      <c r="A256" s="204" t="s">
        <v>181</v>
      </c>
      <c r="B256" s="202"/>
      <c r="C256" s="203"/>
    </row>
    <row r="257" ht="14.65" customHeight="1" spans="1:3">
      <c r="A257" s="204" t="s">
        <v>182</v>
      </c>
      <c r="B257" s="202"/>
      <c r="C257" s="203"/>
    </row>
    <row r="258" ht="14.65" customHeight="1" spans="1:3">
      <c r="A258" s="204" t="s">
        <v>183</v>
      </c>
      <c r="B258" s="202"/>
      <c r="C258" s="203"/>
    </row>
    <row r="259" ht="14.65" customHeight="1" spans="1:3">
      <c r="A259" s="204" t="s">
        <v>184</v>
      </c>
      <c r="B259" s="202"/>
      <c r="C259" s="203"/>
    </row>
    <row r="260" ht="14.65" customHeight="1" spans="1:3">
      <c r="A260" s="204" t="s">
        <v>185</v>
      </c>
      <c r="B260" s="202"/>
      <c r="C260" s="203"/>
    </row>
    <row r="261" ht="14.65" customHeight="1" spans="1:3">
      <c r="A261" s="204" t="s">
        <v>186</v>
      </c>
      <c r="B261" s="202"/>
      <c r="C261" s="203"/>
    </row>
    <row r="262" ht="14.65" customHeight="1" spans="1:3">
      <c r="A262" s="204" t="s">
        <v>187</v>
      </c>
      <c r="B262" s="202"/>
      <c r="C262" s="203"/>
    </row>
    <row r="263" ht="14.65" customHeight="1" spans="1:3">
      <c r="A263" s="204" t="s">
        <v>188</v>
      </c>
      <c r="B263" s="202"/>
      <c r="C263" s="203"/>
    </row>
    <row r="264" ht="14.65" customHeight="1" spans="1:3">
      <c r="A264" s="204" t="s">
        <v>189</v>
      </c>
      <c r="B264" s="202"/>
      <c r="C264" s="203"/>
    </row>
    <row r="265" ht="14.65" customHeight="1" spans="1:3">
      <c r="A265" s="204" t="s">
        <v>190</v>
      </c>
      <c r="B265" s="202"/>
      <c r="C265" s="203"/>
    </row>
    <row r="266" ht="14.65" customHeight="1" spans="1:3">
      <c r="A266" s="204" t="s">
        <v>191</v>
      </c>
      <c r="B266" s="202"/>
      <c r="C266" s="203"/>
    </row>
    <row r="267" ht="14.65" customHeight="1" spans="1:3">
      <c r="A267" s="204" t="s">
        <v>37</v>
      </c>
      <c r="B267" s="202"/>
      <c r="C267" s="203"/>
    </row>
    <row r="268" ht="14.65" customHeight="1" spans="1:3">
      <c r="A268" s="204" t="s">
        <v>38</v>
      </c>
      <c r="B268" s="202"/>
      <c r="C268" s="203"/>
    </row>
    <row r="269" ht="14.65" customHeight="1" spans="1:3">
      <c r="A269" s="204" t="s">
        <v>39</v>
      </c>
      <c r="B269" s="202"/>
      <c r="C269" s="203"/>
    </row>
    <row r="270" ht="14.65" customHeight="1" spans="1:3">
      <c r="A270" s="204" t="s">
        <v>46</v>
      </c>
      <c r="B270" s="202"/>
      <c r="C270" s="203"/>
    </row>
    <row r="271" ht="14.65" customHeight="1" spans="1:3">
      <c r="A271" s="204" t="s">
        <v>192</v>
      </c>
      <c r="B271" s="202"/>
      <c r="C271" s="203"/>
    </row>
    <row r="272" ht="14.65" customHeight="1" spans="1:3">
      <c r="A272" s="204" t="s">
        <v>193</v>
      </c>
      <c r="B272" s="202"/>
      <c r="C272" s="203"/>
    </row>
    <row r="273" ht="14.65" customHeight="1" spans="1:3">
      <c r="A273" s="204" t="s">
        <v>194</v>
      </c>
      <c r="B273" s="202"/>
      <c r="C273" s="203"/>
    </row>
    <row r="274" ht="14.65" customHeight="1" spans="1:3">
      <c r="A274" s="204" t="s">
        <v>195</v>
      </c>
      <c r="B274" s="202">
        <v>44</v>
      </c>
      <c r="C274" s="203"/>
    </row>
    <row r="275" ht="14.65" customHeight="1" spans="1:3">
      <c r="A275" s="201" t="s">
        <v>196</v>
      </c>
      <c r="B275" s="202"/>
      <c r="C275" s="203"/>
    </row>
    <row r="276" ht="14.65" customHeight="1" spans="1:3">
      <c r="A276" s="201" t="s">
        <v>197</v>
      </c>
      <c r="B276" s="202"/>
      <c r="C276" s="203"/>
    </row>
    <row r="277" ht="14.65" customHeight="1" spans="1:3">
      <c r="A277" s="201" t="s">
        <v>198</v>
      </c>
      <c r="B277" s="202"/>
      <c r="C277" s="203"/>
    </row>
    <row r="278" ht="14.65" customHeight="1" spans="1:3">
      <c r="A278" s="201" t="s">
        <v>199</v>
      </c>
      <c r="B278" s="202"/>
      <c r="C278" s="203"/>
    </row>
    <row r="279" ht="14.65" customHeight="1" spans="1:3">
      <c r="A279" s="201" t="s">
        <v>200</v>
      </c>
      <c r="B279" s="202"/>
      <c r="C279" s="203"/>
    </row>
    <row r="280" ht="14.65" customHeight="1" spans="1:3">
      <c r="A280" s="201" t="s">
        <v>201</v>
      </c>
      <c r="B280" s="202"/>
      <c r="C280" s="203"/>
    </row>
    <row r="281" ht="14.65" customHeight="1" spans="1:3">
      <c r="A281" s="201" t="s">
        <v>202</v>
      </c>
      <c r="B281" s="202"/>
      <c r="C281" s="203"/>
    </row>
    <row r="282" ht="14.65" customHeight="1" spans="1:3">
      <c r="A282" s="201" t="s">
        <v>203</v>
      </c>
      <c r="B282" s="202"/>
      <c r="C282" s="203"/>
    </row>
    <row r="283" ht="14.65" customHeight="1" spans="1:3">
      <c r="A283" s="204" t="s">
        <v>204</v>
      </c>
      <c r="B283" s="202">
        <v>44</v>
      </c>
      <c r="C283" s="203"/>
    </row>
    <row r="284" ht="14.65" customHeight="1" spans="1:3">
      <c r="A284" s="204" t="s">
        <v>205</v>
      </c>
      <c r="B284" s="202"/>
      <c r="C284" s="203"/>
    </row>
    <row r="285" ht="14.65" customHeight="1" spans="1:3">
      <c r="A285" s="204" t="s">
        <v>206</v>
      </c>
      <c r="B285" s="202"/>
      <c r="C285" s="203"/>
    </row>
    <row r="286" ht="14.65" customHeight="1" spans="1:3">
      <c r="A286" s="204" t="s">
        <v>207</v>
      </c>
      <c r="B286" s="202"/>
      <c r="C286" s="203"/>
    </row>
    <row r="287" ht="14.65" customHeight="1" spans="1:3">
      <c r="A287" s="204" t="s">
        <v>208</v>
      </c>
      <c r="B287" s="202"/>
      <c r="C287" s="203"/>
    </row>
    <row r="288" ht="14.65" customHeight="1" spans="1:3">
      <c r="A288" s="204" t="s">
        <v>209</v>
      </c>
      <c r="B288" s="202">
        <v>44</v>
      </c>
      <c r="C288" s="203"/>
    </row>
    <row r="289" ht="14.65" customHeight="1" spans="1:3">
      <c r="A289" s="204" t="s">
        <v>210</v>
      </c>
      <c r="B289" s="202"/>
      <c r="C289" s="203"/>
    </row>
    <row r="290" ht="14.65" customHeight="1" spans="1:3">
      <c r="A290" s="204" t="s">
        <v>211</v>
      </c>
      <c r="B290" s="202"/>
      <c r="C290" s="203"/>
    </row>
    <row r="291" ht="14.65" customHeight="1" spans="1:3">
      <c r="A291" s="204" t="s">
        <v>212</v>
      </c>
      <c r="B291" s="202"/>
      <c r="C291" s="203"/>
    </row>
    <row r="292" ht="14.65" customHeight="1" spans="1:3">
      <c r="A292" s="204" t="s">
        <v>213</v>
      </c>
      <c r="B292" s="202"/>
      <c r="C292" s="203"/>
    </row>
    <row r="293" ht="14.65" customHeight="1" spans="1:3">
      <c r="A293" s="204" t="s">
        <v>214</v>
      </c>
      <c r="B293" s="202">
        <v>22409</v>
      </c>
      <c r="C293" s="203"/>
    </row>
    <row r="294" ht="14.65" customHeight="1" spans="1:3">
      <c r="A294" s="204" t="s">
        <v>215</v>
      </c>
      <c r="B294" s="202"/>
      <c r="C294" s="203"/>
    </row>
    <row r="295" ht="14.65" customHeight="1" spans="1:3">
      <c r="A295" s="204" t="s">
        <v>216</v>
      </c>
      <c r="B295" s="202"/>
      <c r="C295" s="203"/>
    </row>
    <row r="296" ht="14.65" customHeight="1" spans="1:3">
      <c r="A296" s="204" t="s">
        <v>217</v>
      </c>
      <c r="B296" s="202"/>
      <c r="C296" s="203"/>
    </row>
    <row r="297" ht="14.65" customHeight="1" spans="1:3">
      <c r="A297" s="204" t="s">
        <v>218</v>
      </c>
      <c r="B297" s="202">
        <v>16124</v>
      </c>
      <c r="C297" s="203"/>
    </row>
    <row r="298" ht="14.65" customHeight="1" spans="1:3">
      <c r="A298" s="204" t="s">
        <v>37</v>
      </c>
      <c r="B298" s="202">
        <v>6961</v>
      </c>
      <c r="C298" s="203"/>
    </row>
    <row r="299" ht="14.65" customHeight="1" spans="1:3">
      <c r="A299" s="204" t="s">
        <v>38</v>
      </c>
      <c r="B299" s="202">
        <v>5565</v>
      </c>
      <c r="C299" s="203"/>
    </row>
    <row r="300" ht="14.65" customHeight="1" spans="1:3">
      <c r="A300" s="204" t="s">
        <v>39</v>
      </c>
      <c r="B300" s="202"/>
      <c r="C300" s="203"/>
    </row>
    <row r="301" ht="14.65" customHeight="1" spans="1:3">
      <c r="A301" s="204" t="s">
        <v>78</v>
      </c>
      <c r="B301" s="202">
        <v>46</v>
      </c>
      <c r="C301" s="203"/>
    </row>
    <row r="302" ht="14.65" customHeight="1" spans="1:3">
      <c r="A302" s="204" t="s">
        <v>219</v>
      </c>
      <c r="B302" s="202">
        <v>20</v>
      </c>
      <c r="C302" s="203"/>
    </row>
    <row r="303" ht="14.65" customHeight="1" spans="1:3">
      <c r="A303" s="204" t="s">
        <v>220</v>
      </c>
      <c r="B303" s="202"/>
      <c r="C303" s="203"/>
    </row>
    <row r="304" ht="14.65" customHeight="1" spans="1:3">
      <c r="A304" s="204" t="s">
        <v>221</v>
      </c>
      <c r="B304" s="202"/>
      <c r="C304" s="203"/>
    </row>
    <row r="305" ht="14.65" customHeight="1" spans="1:3">
      <c r="A305" s="204" t="s">
        <v>222</v>
      </c>
      <c r="B305" s="202"/>
      <c r="C305" s="203"/>
    </row>
    <row r="306" ht="14.65" customHeight="1" spans="1:3">
      <c r="A306" s="204" t="s">
        <v>46</v>
      </c>
      <c r="B306" s="202">
        <v>169</v>
      </c>
      <c r="C306" s="203"/>
    </row>
    <row r="307" ht="14.65" customHeight="1" spans="1:3">
      <c r="A307" s="204" t="s">
        <v>223</v>
      </c>
      <c r="B307" s="202">
        <v>3363</v>
      </c>
      <c r="C307" s="203"/>
    </row>
    <row r="308" ht="14.65" customHeight="1" spans="1:3">
      <c r="A308" s="204" t="s">
        <v>224</v>
      </c>
      <c r="B308" s="202"/>
      <c r="C308" s="203"/>
    </row>
    <row r="309" ht="14.65" customHeight="1" spans="1:3">
      <c r="A309" s="204" t="s">
        <v>37</v>
      </c>
      <c r="B309" s="202"/>
      <c r="C309" s="203"/>
    </row>
    <row r="310" ht="14.65" customHeight="1" spans="1:3">
      <c r="A310" s="204" t="s">
        <v>38</v>
      </c>
      <c r="B310" s="202"/>
      <c r="C310" s="203"/>
    </row>
    <row r="311" ht="14.65" customHeight="1" spans="1:3">
      <c r="A311" s="204" t="s">
        <v>39</v>
      </c>
      <c r="B311" s="202"/>
      <c r="C311" s="203"/>
    </row>
    <row r="312" ht="14.65" customHeight="1" spans="1:3">
      <c r="A312" s="204" t="s">
        <v>225</v>
      </c>
      <c r="B312" s="202"/>
      <c r="C312" s="203"/>
    </row>
    <row r="313" ht="14.65" customHeight="1" spans="1:3">
      <c r="A313" s="204" t="s">
        <v>46</v>
      </c>
      <c r="B313" s="202"/>
      <c r="C313" s="203"/>
    </row>
    <row r="314" ht="14.65" customHeight="1" spans="1:3">
      <c r="A314" s="204" t="s">
        <v>226</v>
      </c>
      <c r="B314" s="202"/>
      <c r="C314" s="203"/>
    </row>
    <row r="315" ht="14.65" customHeight="1" spans="1:3">
      <c r="A315" s="204" t="s">
        <v>227</v>
      </c>
      <c r="B315" s="202"/>
      <c r="C315" s="203"/>
    </row>
    <row r="316" ht="14.65" customHeight="1" spans="1:3">
      <c r="A316" s="204" t="s">
        <v>37</v>
      </c>
      <c r="B316" s="202"/>
      <c r="C316" s="203"/>
    </row>
    <row r="317" ht="14.65" customHeight="1" spans="1:3">
      <c r="A317" s="204" t="s">
        <v>38</v>
      </c>
      <c r="B317" s="202"/>
      <c r="C317" s="203"/>
    </row>
    <row r="318" ht="14.65" customHeight="1" spans="1:3">
      <c r="A318" s="204" t="s">
        <v>39</v>
      </c>
      <c r="B318" s="202"/>
      <c r="C318" s="203"/>
    </row>
    <row r="319" ht="14.65" customHeight="1" spans="1:3">
      <c r="A319" s="204" t="s">
        <v>228</v>
      </c>
      <c r="B319" s="202"/>
      <c r="C319" s="203"/>
    </row>
    <row r="320" ht="14.65" customHeight="1" spans="1:3">
      <c r="A320" s="204" t="s">
        <v>229</v>
      </c>
      <c r="B320" s="202"/>
      <c r="C320" s="203"/>
    </row>
    <row r="321" ht="14.65" customHeight="1" spans="1:3">
      <c r="A321" s="204" t="s">
        <v>46</v>
      </c>
      <c r="B321" s="202"/>
      <c r="C321" s="203"/>
    </row>
    <row r="322" ht="14.65" customHeight="1" spans="1:3">
      <c r="A322" s="204" t="s">
        <v>230</v>
      </c>
      <c r="B322" s="202"/>
      <c r="C322" s="203"/>
    </row>
    <row r="323" ht="14.65" customHeight="1" spans="1:3">
      <c r="A323" s="204" t="s">
        <v>231</v>
      </c>
      <c r="B323" s="202"/>
      <c r="C323" s="203"/>
    </row>
    <row r="324" ht="14.65" customHeight="1" spans="1:3">
      <c r="A324" s="204" t="s">
        <v>37</v>
      </c>
      <c r="B324" s="202"/>
      <c r="C324" s="203"/>
    </row>
    <row r="325" ht="14.65" customHeight="1" spans="1:3">
      <c r="A325" s="204" t="s">
        <v>38</v>
      </c>
      <c r="B325" s="202"/>
      <c r="C325" s="203"/>
    </row>
    <row r="326" ht="14.65" customHeight="1" spans="1:3">
      <c r="A326" s="204" t="s">
        <v>39</v>
      </c>
      <c r="B326" s="202"/>
      <c r="C326" s="203"/>
    </row>
    <row r="327" ht="14.65" customHeight="1" spans="1:3">
      <c r="A327" s="204" t="s">
        <v>232</v>
      </c>
      <c r="B327" s="202"/>
      <c r="C327" s="203"/>
    </row>
    <row r="328" ht="14.65" customHeight="1" spans="1:3">
      <c r="A328" s="204" t="s">
        <v>233</v>
      </c>
      <c r="B328" s="202"/>
      <c r="C328" s="203"/>
    </row>
    <row r="329" ht="14.65" customHeight="1" spans="1:3">
      <c r="A329" s="204" t="s">
        <v>234</v>
      </c>
      <c r="B329" s="202"/>
      <c r="C329" s="203"/>
    </row>
    <row r="330" ht="14.65" customHeight="1" spans="1:3">
      <c r="A330" s="204" t="s">
        <v>46</v>
      </c>
      <c r="B330" s="202"/>
      <c r="C330" s="203"/>
    </row>
    <row r="331" ht="14.65" customHeight="1" spans="1:3">
      <c r="A331" s="204" t="s">
        <v>235</v>
      </c>
      <c r="B331" s="202"/>
      <c r="C331" s="203"/>
    </row>
    <row r="332" ht="14.65" customHeight="1" spans="1:3">
      <c r="A332" s="204" t="s">
        <v>236</v>
      </c>
      <c r="B332" s="202">
        <v>1511</v>
      </c>
      <c r="C332" s="203"/>
    </row>
    <row r="333" ht="14.65" customHeight="1" spans="1:3">
      <c r="A333" s="204" t="s">
        <v>37</v>
      </c>
      <c r="B333" s="202">
        <v>666</v>
      </c>
      <c r="C333" s="203"/>
    </row>
    <row r="334" ht="14.65" customHeight="1" spans="1:3">
      <c r="A334" s="204" t="s">
        <v>38</v>
      </c>
      <c r="B334" s="202">
        <v>248</v>
      </c>
      <c r="C334" s="203"/>
    </row>
    <row r="335" ht="14.65" customHeight="1" spans="1:3">
      <c r="A335" s="204" t="s">
        <v>39</v>
      </c>
      <c r="B335" s="202"/>
      <c r="C335" s="203"/>
    </row>
    <row r="336" ht="14.65" customHeight="1" spans="1:3">
      <c r="A336" s="204" t="s">
        <v>237</v>
      </c>
      <c r="B336" s="202">
        <v>55</v>
      </c>
      <c r="C336" s="203"/>
    </row>
    <row r="337" ht="14.65" customHeight="1" spans="1:3">
      <c r="A337" s="204" t="s">
        <v>238</v>
      </c>
      <c r="B337" s="202">
        <v>68</v>
      </c>
      <c r="C337" s="203"/>
    </row>
    <row r="338" ht="14.65" customHeight="1" spans="1:3">
      <c r="A338" s="204" t="s">
        <v>239</v>
      </c>
      <c r="B338" s="202">
        <v>50</v>
      </c>
      <c r="C338" s="203"/>
    </row>
    <row r="339" ht="14.65" customHeight="1" spans="1:3">
      <c r="A339" s="204" t="s">
        <v>240</v>
      </c>
      <c r="B339" s="202">
        <v>77</v>
      </c>
      <c r="C339" s="203"/>
    </row>
    <row r="340" ht="14.65" customHeight="1" spans="1:3">
      <c r="A340" s="204" t="s">
        <v>241</v>
      </c>
      <c r="B340" s="202"/>
      <c r="C340" s="203"/>
    </row>
    <row r="341" ht="14.65" customHeight="1" spans="1:3">
      <c r="A341" s="204" t="s">
        <v>242</v>
      </c>
      <c r="B341" s="202">
        <v>45</v>
      </c>
      <c r="C341" s="203"/>
    </row>
    <row r="342" ht="14.65" customHeight="1" spans="1:3">
      <c r="A342" s="204" t="s">
        <v>243</v>
      </c>
      <c r="B342" s="202"/>
      <c r="C342" s="203"/>
    </row>
    <row r="343" ht="14.65" customHeight="1" spans="1:3">
      <c r="A343" s="204" t="s">
        <v>78</v>
      </c>
      <c r="B343" s="202"/>
      <c r="C343" s="203"/>
    </row>
    <row r="344" ht="14.65" customHeight="1" spans="1:3">
      <c r="A344" s="204" t="s">
        <v>46</v>
      </c>
      <c r="B344" s="202"/>
      <c r="C344" s="203"/>
    </row>
    <row r="345" ht="14.65" customHeight="1" spans="1:3">
      <c r="A345" s="204" t="s">
        <v>244</v>
      </c>
      <c r="B345" s="202">
        <v>302</v>
      </c>
      <c r="C345" s="203"/>
    </row>
    <row r="346" ht="14.65" customHeight="1" spans="1:3">
      <c r="A346" s="204" t="s">
        <v>245</v>
      </c>
      <c r="B346" s="202"/>
      <c r="C346" s="203"/>
    </row>
    <row r="347" ht="14.65" customHeight="1" spans="1:3">
      <c r="A347" s="204" t="s">
        <v>37</v>
      </c>
      <c r="B347" s="202"/>
      <c r="C347" s="203"/>
    </row>
    <row r="348" ht="14.65" customHeight="1" spans="1:3">
      <c r="A348" s="204" t="s">
        <v>38</v>
      </c>
      <c r="B348" s="202"/>
      <c r="C348" s="203"/>
    </row>
    <row r="349" ht="14.65" customHeight="1" spans="1:3">
      <c r="A349" s="204" t="s">
        <v>39</v>
      </c>
      <c r="B349" s="202"/>
      <c r="C349" s="203"/>
    </row>
    <row r="350" ht="14.65" customHeight="1" spans="1:3">
      <c r="A350" s="204" t="s">
        <v>246</v>
      </c>
      <c r="B350" s="202"/>
      <c r="C350" s="203"/>
    </row>
    <row r="351" ht="14.65" customHeight="1" spans="1:3">
      <c r="A351" s="204" t="s">
        <v>247</v>
      </c>
      <c r="B351" s="202"/>
      <c r="C351" s="203"/>
    </row>
    <row r="352" ht="14.65" customHeight="1" spans="1:3">
      <c r="A352" s="204" t="s">
        <v>248</v>
      </c>
      <c r="B352" s="202"/>
      <c r="C352" s="203"/>
    </row>
    <row r="353" ht="14.65" customHeight="1" spans="1:3">
      <c r="A353" s="204" t="s">
        <v>78</v>
      </c>
      <c r="B353" s="202"/>
      <c r="C353" s="203"/>
    </row>
    <row r="354" ht="14.65" customHeight="1" spans="1:3">
      <c r="A354" s="204" t="s">
        <v>46</v>
      </c>
      <c r="B354" s="202"/>
      <c r="C354" s="203"/>
    </row>
    <row r="355" ht="14.65" customHeight="1" spans="1:3">
      <c r="A355" s="204" t="s">
        <v>249</v>
      </c>
      <c r="B355" s="202"/>
      <c r="C355" s="203"/>
    </row>
    <row r="356" ht="14.65" customHeight="1" spans="1:3">
      <c r="A356" s="204" t="s">
        <v>250</v>
      </c>
      <c r="B356" s="202"/>
      <c r="C356" s="203"/>
    </row>
    <row r="357" ht="14.65" customHeight="1" spans="1:3">
      <c r="A357" s="204" t="s">
        <v>37</v>
      </c>
      <c r="B357" s="202"/>
      <c r="C357" s="203"/>
    </row>
    <row r="358" ht="14.65" customHeight="1" spans="1:3">
      <c r="A358" s="204" t="s">
        <v>38</v>
      </c>
      <c r="B358" s="202"/>
      <c r="C358" s="203"/>
    </row>
    <row r="359" ht="14.65" customHeight="1" spans="1:3">
      <c r="A359" s="204" t="s">
        <v>39</v>
      </c>
      <c r="B359" s="202"/>
      <c r="C359" s="203"/>
    </row>
    <row r="360" ht="14.65" customHeight="1" spans="1:3">
      <c r="A360" s="204" t="s">
        <v>251</v>
      </c>
      <c r="B360" s="202"/>
      <c r="C360" s="203"/>
    </row>
    <row r="361" ht="14.65" customHeight="1" spans="1:3">
      <c r="A361" s="204" t="s">
        <v>252</v>
      </c>
      <c r="B361" s="202"/>
      <c r="C361" s="203"/>
    </row>
    <row r="362" ht="14.65" customHeight="1" spans="1:3">
      <c r="A362" s="204" t="s">
        <v>253</v>
      </c>
      <c r="B362" s="202"/>
      <c r="C362" s="203"/>
    </row>
    <row r="363" ht="14.65" customHeight="1" spans="1:3">
      <c r="A363" s="204" t="s">
        <v>78</v>
      </c>
      <c r="B363" s="202"/>
      <c r="C363" s="203"/>
    </row>
    <row r="364" ht="14.65" customHeight="1" spans="1:3">
      <c r="A364" s="204" t="s">
        <v>46</v>
      </c>
      <c r="B364" s="202"/>
      <c r="C364" s="203"/>
    </row>
    <row r="365" ht="14.65" customHeight="1" spans="1:3">
      <c r="A365" s="204" t="s">
        <v>254</v>
      </c>
      <c r="B365" s="202"/>
      <c r="C365" s="203"/>
    </row>
    <row r="366" ht="14.65" customHeight="1" spans="1:3">
      <c r="A366" s="204" t="s">
        <v>255</v>
      </c>
      <c r="B366" s="202"/>
      <c r="C366" s="203"/>
    </row>
    <row r="367" ht="14.65" customHeight="1" spans="1:3">
      <c r="A367" s="204" t="s">
        <v>37</v>
      </c>
      <c r="B367" s="202"/>
      <c r="C367" s="203"/>
    </row>
    <row r="368" ht="14.65" customHeight="1" spans="1:3">
      <c r="A368" s="204" t="s">
        <v>38</v>
      </c>
      <c r="B368" s="202"/>
      <c r="C368" s="203"/>
    </row>
    <row r="369" ht="14.65" customHeight="1" spans="1:3">
      <c r="A369" s="204" t="s">
        <v>39</v>
      </c>
      <c r="B369" s="202"/>
      <c r="C369" s="203"/>
    </row>
    <row r="370" ht="14.65" customHeight="1" spans="1:3">
      <c r="A370" s="204" t="s">
        <v>256</v>
      </c>
      <c r="B370" s="202"/>
      <c r="C370" s="203"/>
    </row>
    <row r="371" ht="14.65" customHeight="1" spans="1:3">
      <c r="A371" s="204" t="s">
        <v>257</v>
      </c>
      <c r="B371" s="202"/>
      <c r="C371" s="203"/>
    </row>
    <row r="372" ht="14.65" customHeight="1" spans="1:3">
      <c r="A372" s="204" t="s">
        <v>46</v>
      </c>
      <c r="B372" s="202"/>
      <c r="C372" s="203"/>
    </row>
    <row r="373" ht="14.65" customHeight="1" spans="1:3">
      <c r="A373" s="204" t="s">
        <v>258</v>
      </c>
      <c r="B373" s="202"/>
      <c r="C373" s="203"/>
    </row>
    <row r="374" ht="14.65" customHeight="1" spans="1:3">
      <c r="A374" s="204" t="s">
        <v>259</v>
      </c>
      <c r="B374" s="202"/>
      <c r="C374" s="203"/>
    </row>
    <row r="375" ht="14.65" customHeight="1" spans="1:3">
      <c r="A375" s="204" t="s">
        <v>37</v>
      </c>
      <c r="B375" s="202"/>
      <c r="C375" s="203"/>
    </row>
    <row r="376" ht="14.65" customHeight="1" spans="1:3">
      <c r="A376" s="204" t="s">
        <v>38</v>
      </c>
      <c r="B376" s="202"/>
      <c r="C376" s="203"/>
    </row>
    <row r="377" ht="14.65" customHeight="1" spans="1:3">
      <c r="A377" s="204" t="s">
        <v>78</v>
      </c>
      <c r="B377" s="202"/>
      <c r="C377" s="203"/>
    </row>
    <row r="378" ht="14.65" customHeight="1" spans="1:3">
      <c r="A378" s="204" t="s">
        <v>260</v>
      </c>
      <c r="B378" s="202"/>
      <c r="C378" s="203"/>
    </row>
    <row r="379" ht="14.65" customHeight="1" spans="1:3">
      <c r="A379" s="204" t="s">
        <v>261</v>
      </c>
      <c r="B379" s="202"/>
      <c r="C379" s="203"/>
    </row>
    <row r="380" ht="14.65" customHeight="1" spans="1:3">
      <c r="A380" s="204" t="s">
        <v>262</v>
      </c>
      <c r="B380" s="202">
        <v>4774</v>
      </c>
      <c r="C380" s="203"/>
    </row>
    <row r="381" ht="14.65" customHeight="1" spans="1:3">
      <c r="A381" s="204" t="s">
        <v>263</v>
      </c>
      <c r="B381" s="202"/>
      <c r="C381" s="203"/>
    </row>
    <row r="382" ht="14.65" customHeight="1" spans="1:3">
      <c r="A382" s="204" t="s">
        <v>264</v>
      </c>
      <c r="B382" s="202">
        <v>4774</v>
      </c>
      <c r="C382" s="203"/>
    </row>
    <row r="383" ht="14.65" customHeight="1" spans="1:3">
      <c r="A383" s="204" t="s">
        <v>265</v>
      </c>
      <c r="B383" s="202">
        <v>98025</v>
      </c>
      <c r="C383" s="203"/>
    </row>
    <row r="384" ht="14.65" customHeight="1" spans="1:3">
      <c r="A384" s="204" t="s">
        <v>266</v>
      </c>
      <c r="B384" s="202">
        <v>1171</v>
      </c>
      <c r="C384" s="203"/>
    </row>
    <row r="385" ht="14.65" customHeight="1" spans="1:3">
      <c r="A385" s="204" t="s">
        <v>37</v>
      </c>
      <c r="B385" s="202">
        <v>207</v>
      </c>
      <c r="C385" s="203"/>
    </row>
    <row r="386" ht="14.65" customHeight="1" spans="1:3">
      <c r="A386" s="204" t="s">
        <v>38</v>
      </c>
      <c r="B386" s="202"/>
      <c r="C386" s="203"/>
    </row>
    <row r="387" ht="14.65" customHeight="1" spans="1:3">
      <c r="A387" s="204" t="s">
        <v>39</v>
      </c>
      <c r="B387" s="202"/>
      <c r="C387" s="203"/>
    </row>
    <row r="388" ht="14.65" customHeight="1" spans="1:3">
      <c r="A388" s="204" t="s">
        <v>267</v>
      </c>
      <c r="B388" s="202">
        <v>964</v>
      </c>
      <c r="C388" s="203"/>
    </row>
    <row r="389" ht="14.65" customHeight="1" spans="1:3">
      <c r="A389" s="204" t="s">
        <v>268</v>
      </c>
      <c r="B389" s="202">
        <v>77952</v>
      </c>
      <c r="C389" s="203"/>
    </row>
    <row r="390" ht="14.65" customHeight="1" spans="1:3">
      <c r="A390" s="204" t="s">
        <v>269</v>
      </c>
      <c r="B390" s="202">
        <v>5374</v>
      </c>
      <c r="C390" s="203"/>
    </row>
    <row r="391" ht="14.65" customHeight="1" spans="1:3">
      <c r="A391" s="204" t="s">
        <v>270</v>
      </c>
      <c r="B391" s="202">
        <v>14327</v>
      </c>
      <c r="C391" s="203"/>
    </row>
    <row r="392" ht="14.65" customHeight="1" spans="1:3">
      <c r="A392" s="204" t="s">
        <v>271</v>
      </c>
      <c r="B392" s="202">
        <v>15164</v>
      </c>
      <c r="C392" s="203"/>
    </row>
    <row r="393" ht="14.65" customHeight="1" spans="1:3">
      <c r="A393" s="204" t="s">
        <v>272</v>
      </c>
      <c r="B393" s="202">
        <v>9709</v>
      </c>
      <c r="C393" s="203"/>
    </row>
    <row r="394" ht="14.65" customHeight="1" spans="1:3">
      <c r="A394" s="204" t="s">
        <v>273</v>
      </c>
      <c r="B394" s="202"/>
      <c r="C394" s="203"/>
    </row>
    <row r="395" ht="14.65" customHeight="1" spans="1:3">
      <c r="A395" s="204" t="s">
        <v>274</v>
      </c>
      <c r="B395" s="202">
        <v>33378</v>
      </c>
      <c r="C395" s="203"/>
    </row>
    <row r="396" ht="14.65" customHeight="1" spans="1:3">
      <c r="A396" s="204" t="s">
        <v>275</v>
      </c>
      <c r="B396" s="202">
        <v>6617</v>
      </c>
      <c r="C396" s="203"/>
    </row>
    <row r="397" ht="14.65" customHeight="1" spans="1:3">
      <c r="A397" s="204" t="s">
        <v>276</v>
      </c>
      <c r="B397" s="202"/>
      <c r="C397" s="203"/>
    </row>
    <row r="398" ht="14.65" customHeight="1" spans="1:3">
      <c r="A398" s="204" t="s">
        <v>277</v>
      </c>
      <c r="B398" s="202">
        <v>5767</v>
      </c>
      <c r="C398" s="203"/>
    </row>
    <row r="399" ht="14.65" customHeight="1" spans="1:3">
      <c r="A399" s="204" t="s">
        <v>278</v>
      </c>
      <c r="B399" s="202">
        <v>850</v>
      </c>
      <c r="C399" s="203"/>
    </row>
    <row r="400" ht="14.65" customHeight="1" spans="1:3">
      <c r="A400" s="204" t="s">
        <v>279</v>
      </c>
      <c r="B400" s="202"/>
      <c r="C400" s="203"/>
    </row>
    <row r="401" ht="14.65" customHeight="1" spans="1:3">
      <c r="A401" s="204" t="s">
        <v>280</v>
      </c>
      <c r="B401" s="202"/>
      <c r="C401" s="203"/>
    </row>
    <row r="402" ht="14.65" customHeight="1" spans="1:3">
      <c r="A402" s="204" t="s">
        <v>281</v>
      </c>
      <c r="B402" s="202">
        <v>24</v>
      </c>
      <c r="C402" s="203"/>
    </row>
    <row r="403" ht="14.65" customHeight="1" spans="1:3">
      <c r="A403" s="204" t="s">
        <v>282</v>
      </c>
      <c r="B403" s="202"/>
      <c r="C403" s="203"/>
    </row>
    <row r="404" ht="14.65" customHeight="1" spans="1:3">
      <c r="A404" s="204" t="s">
        <v>283</v>
      </c>
      <c r="B404" s="202"/>
      <c r="C404" s="203"/>
    </row>
    <row r="405" ht="14.65" customHeight="1" spans="1:3">
      <c r="A405" s="204" t="s">
        <v>284</v>
      </c>
      <c r="B405" s="202"/>
      <c r="C405" s="203"/>
    </row>
    <row r="406" ht="14.65" customHeight="1" spans="1:3">
      <c r="A406" s="204" t="s">
        <v>285</v>
      </c>
      <c r="B406" s="202"/>
      <c r="C406" s="203"/>
    </row>
    <row r="407" ht="14.65" customHeight="1" spans="1:3">
      <c r="A407" s="204" t="s">
        <v>286</v>
      </c>
      <c r="B407" s="202">
        <v>24</v>
      </c>
      <c r="C407" s="203"/>
    </row>
    <row r="408" ht="14.65" customHeight="1" spans="1:3">
      <c r="A408" s="204" t="s">
        <v>287</v>
      </c>
      <c r="B408" s="202"/>
      <c r="C408" s="203"/>
    </row>
    <row r="409" ht="14.65" customHeight="1" spans="1:3">
      <c r="A409" s="204" t="s">
        <v>288</v>
      </c>
      <c r="B409" s="202"/>
      <c r="C409" s="203"/>
    </row>
    <row r="410" ht="14.65" customHeight="1" spans="1:3">
      <c r="A410" s="204" t="s">
        <v>289</v>
      </c>
      <c r="B410" s="202"/>
      <c r="C410" s="203"/>
    </row>
    <row r="411" ht="14.65" customHeight="1" spans="1:3">
      <c r="A411" s="204" t="s">
        <v>290</v>
      </c>
      <c r="B411" s="202"/>
      <c r="C411" s="203"/>
    </row>
    <row r="412" ht="14.65" customHeight="1" spans="1:3">
      <c r="A412" s="204" t="s">
        <v>291</v>
      </c>
      <c r="B412" s="202"/>
      <c r="C412" s="203"/>
    </row>
    <row r="413" ht="14.65" customHeight="1" spans="1:3">
      <c r="A413" s="204" t="s">
        <v>292</v>
      </c>
      <c r="B413" s="202"/>
      <c r="C413" s="203"/>
    </row>
    <row r="414" ht="14.65" customHeight="1" spans="1:3">
      <c r="A414" s="204" t="s">
        <v>293</v>
      </c>
      <c r="B414" s="202"/>
      <c r="C414" s="203"/>
    </row>
    <row r="415" ht="14.65" customHeight="1" spans="1:3">
      <c r="A415" s="204" t="s">
        <v>294</v>
      </c>
      <c r="B415" s="202"/>
      <c r="C415" s="203"/>
    </row>
    <row r="416" ht="14.65" customHeight="1" spans="1:3">
      <c r="A416" s="204" t="s">
        <v>295</v>
      </c>
      <c r="B416" s="202">
        <v>630</v>
      </c>
      <c r="C416" s="203"/>
    </row>
    <row r="417" ht="14.65" customHeight="1" spans="1:3">
      <c r="A417" s="204" t="s">
        <v>296</v>
      </c>
      <c r="B417" s="202">
        <v>630</v>
      </c>
      <c r="C417" s="203"/>
    </row>
    <row r="418" ht="14.65" customHeight="1" spans="1:3">
      <c r="A418" s="204" t="s">
        <v>297</v>
      </c>
      <c r="B418" s="202"/>
      <c r="C418" s="203"/>
    </row>
    <row r="419" ht="14.65" customHeight="1" spans="1:3">
      <c r="A419" s="204" t="s">
        <v>298</v>
      </c>
      <c r="B419" s="202"/>
      <c r="C419" s="203"/>
    </row>
    <row r="420" ht="14.65" customHeight="1" spans="1:3">
      <c r="A420" s="204" t="s">
        <v>299</v>
      </c>
      <c r="B420" s="202">
        <v>3775</v>
      </c>
      <c r="C420" s="203"/>
    </row>
    <row r="421" ht="14.65" customHeight="1" spans="1:3">
      <c r="A421" s="204" t="s">
        <v>300</v>
      </c>
      <c r="B421" s="202">
        <v>231</v>
      </c>
      <c r="C421" s="203"/>
    </row>
    <row r="422" ht="14.65" customHeight="1" spans="1:3">
      <c r="A422" s="204" t="s">
        <v>301</v>
      </c>
      <c r="B422" s="202">
        <v>3524</v>
      </c>
      <c r="C422" s="203"/>
    </row>
    <row r="423" ht="14.65" customHeight="1" spans="1:3">
      <c r="A423" s="204" t="s">
        <v>302</v>
      </c>
      <c r="B423" s="202">
        <v>20</v>
      </c>
      <c r="C423" s="203"/>
    </row>
    <row r="424" ht="14.65" customHeight="1" spans="1:3">
      <c r="A424" s="204" t="s">
        <v>303</v>
      </c>
      <c r="B424" s="202"/>
      <c r="C424" s="203"/>
    </row>
    <row r="425" ht="14.65" customHeight="1" spans="1:3">
      <c r="A425" s="204" t="s">
        <v>304</v>
      </c>
      <c r="B425" s="202"/>
      <c r="C425" s="203"/>
    </row>
    <row r="426" ht="14.65" customHeight="1" spans="1:3">
      <c r="A426" s="204" t="s">
        <v>305</v>
      </c>
      <c r="B426" s="202">
        <v>4080</v>
      </c>
      <c r="C426" s="203"/>
    </row>
    <row r="427" ht="14.65" customHeight="1" spans="1:3">
      <c r="A427" s="204" t="s">
        <v>306</v>
      </c>
      <c r="B427" s="202"/>
      <c r="C427" s="203"/>
    </row>
    <row r="428" ht="14.65" customHeight="1" spans="1:3">
      <c r="A428" s="204" t="s">
        <v>307</v>
      </c>
      <c r="B428" s="202"/>
      <c r="C428" s="203"/>
    </row>
    <row r="429" ht="14.65" customHeight="1" spans="1:3">
      <c r="A429" s="204" t="s">
        <v>308</v>
      </c>
      <c r="B429" s="202">
        <v>4080</v>
      </c>
      <c r="C429" s="203"/>
    </row>
    <row r="430" ht="14.65" customHeight="1" spans="1:3">
      <c r="A430" s="204" t="s">
        <v>309</v>
      </c>
      <c r="B430" s="202"/>
      <c r="C430" s="203"/>
    </row>
    <row r="431" ht="14.65" customHeight="1" spans="1:3">
      <c r="A431" s="204" t="s">
        <v>310</v>
      </c>
      <c r="B431" s="202"/>
      <c r="C431" s="203"/>
    </row>
    <row r="432" ht="14.65" customHeight="1" spans="1:3">
      <c r="A432" s="204" t="s">
        <v>311</v>
      </c>
      <c r="B432" s="202"/>
      <c r="C432" s="203"/>
    </row>
    <row r="433" ht="14.65" customHeight="1" spans="1:3">
      <c r="A433" s="201" t="s">
        <v>312</v>
      </c>
      <c r="B433" s="202">
        <v>3776</v>
      </c>
      <c r="C433" s="203"/>
    </row>
    <row r="434" ht="14.65" customHeight="1" spans="1:3">
      <c r="A434" s="204" t="s">
        <v>313</v>
      </c>
      <c r="B434" s="202">
        <v>3776</v>
      </c>
      <c r="C434" s="203"/>
    </row>
    <row r="435" ht="14.65" customHeight="1" spans="1:3">
      <c r="A435" s="204" t="s">
        <v>314</v>
      </c>
      <c r="B435" s="202">
        <v>3908</v>
      </c>
      <c r="C435" s="203"/>
    </row>
    <row r="436" ht="14.65" customHeight="1" spans="1:3">
      <c r="A436" s="204" t="s">
        <v>315</v>
      </c>
      <c r="B436" s="202">
        <v>1956</v>
      </c>
      <c r="C436" s="203"/>
    </row>
    <row r="437" ht="14.65" customHeight="1" spans="1:3">
      <c r="A437" s="204" t="s">
        <v>37</v>
      </c>
      <c r="B437" s="202"/>
      <c r="C437" s="203"/>
    </row>
    <row r="438" ht="14.65" customHeight="1" spans="1:3">
      <c r="A438" s="204" t="s">
        <v>38</v>
      </c>
      <c r="B438" s="202"/>
      <c r="C438" s="203"/>
    </row>
    <row r="439" ht="14.65" customHeight="1" spans="1:3">
      <c r="A439" s="204" t="s">
        <v>39</v>
      </c>
      <c r="B439" s="202"/>
      <c r="C439" s="203"/>
    </row>
    <row r="440" ht="14.65" customHeight="1" spans="1:3">
      <c r="A440" s="204" t="s">
        <v>316</v>
      </c>
      <c r="B440" s="202">
        <v>1956</v>
      </c>
      <c r="C440" s="203"/>
    </row>
    <row r="441" ht="14.65" customHeight="1" spans="1:3">
      <c r="A441" s="204" t="s">
        <v>317</v>
      </c>
      <c r="B441" s="202">
        <v>250</v>
      </c>
      <c r="C441" s="203"/>
    </row>
    <row r="442" ht="14.65" customHeight="1" spans="1:3">
      <c r="A442" s="204" t="s">
        <v>318</v>
      </c>
      <c r="B442" s="202"/>
      <c r="C442" s="203"/>
    </row>
    <row r="443" ht="14.65" customHeight="1" spans="1:3">
      <c r="A443" s="204" t="s">
        <v>319</v>
      </c>
      <c r="B443" s="202"/>
      <c r="C443" s="203"/>
    </row>
    <row r="444" ht="14.65" customHeight="1" spans="1:3">
      <c r="A444" s="204" t="s">
        <v>320</v>
      </c>
      <c r="B444" s="202"/>
      <c r="C444" s="203"/>
    </row>
    <row r="445" ht="14.65" customHeight="1" spans="1:3">
      <c r="A445" s="204" t="s">
        <v>321</v>
      </c>
      <c r="B445" s="202"/>
      <c r="C445" s="203"/>
    </row>
    <row r="446" ht="14.65" customHeight="1" spans="1:3">
      <c r="A446" s="204" t="s">
        <v>322</v>
      </c>
      <c r="B446" s="202"/>
      <c r="C446" s="203"/>
    </row>
    <row r="447" ht="14.65" customHeight="1" spans="1:3">
      <c r="A447" s="204" t="s">
        <v>323</v>
      </c>
      <c r="B447" s="202"/>
      <c r="C447" s="203"/>
    </row>
    <row r="448" ht="14.65" customHeight="1" spans="1:3">
      <c r="A448" s="204" t="s">
        <v>324</v>
      </c>
      <c r="B448" s="202"/>
      <c r="C448" s="203"/>
    </row>
    <row r="449" ht="14.65" customHeight="1" spans="1:3">
      <c r="A449" s="204" t="s">
        <v>325</v>
      </c>
      <c r="B449" s="202">
        <v>250</v>
      </c>
      <c r="C449" s="203"/>
    </row>
    <row r="450" ht="14.65" customHeight="1" spans="1:3">
      <c r="A450" s="204" t="s">
        <v>326</v>
      </c>
      <c r="B450" s="202"/>
      <c r="C450" s="203"/>
    </row>
    <row r="451" ht="14.65" customHeight="1" spans="1:3">
      <c r="A451" s="204" t="s">
        <v>318</v>
      </c>
      <c r="B451" s="202"/>
      <c r="C451" s="203"/>
    </row>
    <row r="452" ht="14.65" customHeight="1" spans="1:3">
      <c r="A452" s="204" t="s">
        <v>327</v>
      </c>
      <c r="B452" s="202"/>
      <c r="C452" s="203"/>
    </row>
    <row r="453" ht="14.65" customHeight="1" spans="1:3">
      <c r="A453" s="204" t="s">
        <v>328</v>
      </c>
      <c r="B453" s="202"/>
      <c r="C453" s="203"/>
    </row>
    <row r="454" ht="14.65" customHeight="1" spans="1:3">
      <c r="A454" s="204" t="s">
        <v>329</v>
      </c>
      <c r="B454" s="202"/>
      <c r="C454" s="203"/>
    </row>
    <row r="455" ht="14.65" customHeight="1" spans="1:3">
      <c r="A455" s="204" t="s">
        <v>330</v>
      </c>
      <c r="B455" s="202"/>
      <c r="C455" s="203"/>
    </row>
    <row r="456" ht="14.65" customHeight="1" spans="1:3">
      <c r="A456" s="204" t="s">
        <v>331</v>
      </c>
      <c r="B456" s="202"/>
      <c r="C456" s="203"/>
    </row>
    <row r="457" ht="14.65" customHeight="1" spans="1:3">
      <c r="A457" s="204" t="s">
        <v>318</v>
      </c>
      <c r="B457" s="202"/>
      <c r="C457" s="203"/>
    </row>
    <row r="458" ht="14.65" customHeight="1" spans="1:3">
      <c r="A458" s="204" t="s">
        <v>332</v>
      </c>
      <c r="B458" s="202"/>
      <c r="C458" s="203"/>
    </row>
    <row r="459" ht="14.65" customHeight="1" spans="1:3">
      <c r="A459" s="204" t="s">
        <v>333</v>
      </c>
      <c r="B459" s="202"/>
      <c r="C459" s="203"/>
    </row>
    <row r="460" ht="14.65" customHeight="1" spans="1:3">
      <c r="A460" s="204" t="s">
        <v>334</v>
      </c>
      <c r="B460" s="202"/>
      <c r="C460" s="203"/>
    </row>
    <row r="461" ht="14.65" customHeight="1" spans="1:3">
      <c r="A461" s="204" t="s">
        <v>335</v>
      </c>
      <c r="B461" s="202"/>
      <c r="C461" s="203"/>
    </row>
    <row r="462" ht="14.65" customHeight="1" spans="1:3">
      <c r="A462" s="204" t="s">
        <v>318</v>
      </c>
      <c r="B462" s="202"/>
      <c r="C462" s="203"/>
    </row>
    <row r="463" ht="14.65" customHeight="1" spans="1:3">
      <c r="A463" s="204" t="s">
        <v>336</v>
      </c>
      <c r="B463" s="202"/>
      <c r="C463" s="203"/>
    </row>
    <row r="464" ht="14.65" customHeight="1" spans="1:3">
      <c r="A464" s="204" t="s">
        <v>337</v>
      </c>
      <c r="B464" s="202"/>
      <c r="C464" s="203"/>
    </row>
    <row r="465" ht="14.65" customHeight="1" spans="1:3">
      <c r="A465" s="204" t="s">
        <v>338</v>
      </c>
      <c r="B465" s="202"/>
      <c r="C465" s="203"/>
    </row>
    <row r="466" ht="14.65" customHeight="1" spans="1:3">
      <c r="A466" s="204" t="s">
        <v>339</v>
      </c>
      <c r="B466" s="202"/>
      <c r="C466" s="203"/>
    </row>
    <row r="467" ht="14.65" customHeight="1" spans="1:3">
      <c r="A467" s="204" t="s">
        <v>340</v>
      </c>
      <c r="B467" s="202"/>
      <c r="C467" s="203"/>
    </row>
    <row r="468" ht="14.65" customHeight="1" spans="1:3">
      <c r="A468" s="204" t="s">
        <v>341</v>
      </c>
      <c r="B468" s="202"/>
      <c r="C468" s="203"/>
    </row>
    <row r="469" ht="14.65" customHeight="1" spans="1:3">
      <c r="A469" s="204" t="s">
        <v>342</v>
      </c>
      <c r="B469" s="202"/>
      <c r="C469" s="203"/>
    </row>
    <row r="470" ht="14.65" customHeight="1" spans="1:3">
      <c r="A470" s="204" t="s">
        <v>343</v>
      </c>
      <c r="B470" s="202"/>
      <c r="C470" s="203"/>
    </row>
    <row r="471" ht="14.65" customHeight="1" spans="1:3">
      <c r="A471" s="204" t="s">
        <v>344</v>
      </c>
      <c r="B471" s="202">
        <v>175</v>
      </c>
      <c r="C471" s="203"/>
    </row>
    <row r="472" ht="14.65" customHeight="1" spans="1:3">
      <c r="A472" s="204" t="s">
        <v>318</v>
      </c>
      <c r="B472" s="202">
        <v>82</v>
      </c>
      <c r="C472" s="203"/>
    </row>
    <row r="473" ht="14.65" customHeight="1" spans="1:3">
      <c r="A473" s="204" t="s">
        <v>345</v>
      </c>
      <c r="B473" s="202">
        <v>45</v>
      </c>
      <c r="C473" s="203"/>
    </row>
    <row r="474" ht="14.65" customHeight="1" spans="1:3">
      <c r="A474" s="204" t="s">
        <v>346</v>
      </c>
      <c r="B474" s="202"/>
      <c r="C474" s="203"/>
    </row>
    <row r="475" ht="14.65" customHeight="1" spans="1:3">
      <c r="A475" s="204" t="s">
        <v>347</v>
      </c>
      <c r="B475" s="202"/>
      <c r="C475" s="203"/>
    </row>
    <row r="476" ht="14.65" customHeight="1" spans="1:3">
      <c r="A476" s="204" t="s">
        <v>348</v>
      </c>
      <c r="B476" s="202"/>
      <c r="C476" s="203"/>
    </row>
    <row r="477" ht="14.65" customHeight="1" spans="1:3">
      <c r="A477" s="204" t="s">
        <v>349</v>
      </c>
      <c r="B477" s="202">
        <v>48</v>
      </c>
      <c r="C477" s="203"/>
    </row>
    <row r="478" ht="14.65" customHeight="1" spans="1:3">
      <c r="A478" s="204" t="s">
        <v>350</v>
      </c>
      <c r="B478" s="202"/>
      <c r="C478" s="203"/>
    </row>
    <row r="479" ht="14.65" customHeight="1" spans="1:3">
      <c r="A479" s="204" t="s">
        <v>351</v>
      </c>
      <c r="B479" s="202"/>
      <c r="C479" s="203"/>
    </row>
    <row r="480" ht="14.65" customHeight="1" spans="1:3">
      <c r="A480" s="204" t="s">
        <v>352</v>
      </c>
      <c r="B480" s="202"/>
      <c r="C480" s="203"/>
    </row>
    <row r="481" ht="14.65" customHeight="1" spans="1:3">
      <c r="A481" s="204" t="s">
        <v>353</v>
      </c>
      <c r="B481" s="202"/>
      <c r="C481" s="203"/>
    </row>
    <row r="482" ht="14.65" customHeight="1" spans="1:3">
      <c r="A482" s="204" t="s">
        <v>354</v>
      </c>
      <c r="B482" s="202"/>
      <c r="C482" s="203"/>
    </row>
    <row r="483" ht="14.65" customHeight="1" spans="1:3">
      <c r="A483" s="204" t="s">
        <v>355</v>
      </c>
      <c r="B483" s="202"/>
      <c r="C483" s="203"/>
    </row>
    <row r="484" ht="14.65" customHeight="1" spans="1:3">
      <c r="A484" s="204" t="s">
        <v>356</v>
      </c>
      <c r="B484" s="202"/>
      <c r="C484" s="203"/>
    </row>
    <row r="485" ht="14.65" customHeight="1" spans="1:3">
      <c r="A485" s="204" t="s">
        <v>357</v>
      </c>
      <c r="B485" s="202"/>
      <c r="C485" s="203"/>
    </row>
    <row r="486" ht="14.65" customHeight="1" spans="1:3">
      <c r="A486" s="204" t="s">
        <v>358</v>
      </c>
      <c r="B486" s="202">
        <v>1527</v>
      </c>
      <c r="C486" s="203"/>
    </row>
    <row r="487" ht="14.65" customHeight="1" spans="1:3">
      <c r="A487" s="204" t="s">
        <v>359</v>
      </c>
      <c r="B487" s="202"/>
      <c r="C487" s="203"/>
    </row>
    <row r="488" ht="14.65" customHeight="1" spans="1:3">
      <c r="A488" s="204" t="s">
        <v>360</v>
      </c>
      <c r="B488" s="202"/>
      <c r="C488" s="203"/>
    </row>
    <row r="489" ht="14.65" customHeight="1" spans="1:3">
      <c r="A489" s="204" t="s">
        <v>361</v>
      </c>
      <c r="B489" s="202"/>
      <c r="C489" s="203"/>
    </row>
    <row r="490" ht="14.65" customHeight="1" spans="1:3">
      <c r="A490" s="204" t="s">
        <v>362</v>
      </c>
      <c r="B490" s="202">
        <v>1527</v>
      </c>
      <c r="C490" s="203"/>
    </row>
    <row r="491" ht="14.65" customHeight="1" spans="1:3">
      <c r="A491" s="204" t="s">
        <v>363</v>
      </c>
      <c r="B491" s="202">
        <v>13742</v>
      </c>
      <c r="C491" s="203"/>
    </row>
    <row r="492" ht="14.65" customHeight="1" spans="1:3">
      <c r="A492" s="204" t="s">
        <v>364</v>
      </c>
      <c r="B492" s="202">
        <v>5450</v>
      </c>
      <c r="C492" s="203"/>
    </row>
    <row r="493" ht="14.65" customHeight="1" spans="1:3">
      <c r="A493" s="204" t="s">
        <v>37</v>
      </c>
      <c r="B493" s="202">
        <v>93</v>
      </c>
      <c r="C493" s="203"/>
    </row>
    <row r="494" ht="14.65" customHeight="1" spans="1:3">
      <c r="A494" s="204" t="s">
        <v>38</v>
      </c>
      <c r="B494" s="202"/>
      <c r="C494" s="203"/>
    </row>
    <row r="495" ht="14.65" customHeight="1" spans="1:3">
      <c r="A495" s="204" t="s">
        <v>39</v>
      </c>
      <c r="B495" s="202"/>
      <c r="C495" s="203"/>
    </row>
    <row r="496" ht="14.65" customHeight="1" spans="1:3">
      <c r="A496" s="204" t="s">
        <v>365</v>
      </c>
      <c r="B496" s="202">
        <v>84</v>
      </c>
      <c r="C496" s="203"/>
    </row>
    <row r="497" ht="14.65" customHeight="1" spans="1:3">
      <c r="A497" s="204" t="s">
        <v>366</v>
      </c>
      <c r="B497" s="202">
        <v>1</v>
      </c>
      <c r="C497" s="203"/>
    </row>
    <row r="498" ht="14.65" customHeight="1" spans="1:3">
      <c r="A498" s="204" t="s">
        <v>367</v>
      </c>
      <c r="B498" s="202"/>
      <c r="C498" s="203"/>
    </row>
    <row r="499" ht="14.65" customHeight="1" spans="1:3">
      <c r="A499" s="204" t="s">
        <v>368</v>
      </c>
      <c r="B499" s="202"/>
      <c r="C499" s="203"/>
    </row>
    <row r="500" ht="14.65" customHeight="1" spans="1:3">
      <c r="A500" s="204" t="s">
        <v>369</v>
      </c>
      <c r="B500" s="202"/>
      <c r="C500" s="203"/>
    </row>
    <row r="501" ht="14.65" customHeight="1" spans="1:3">
      <c r="A501" s="204" t="s">
        <v>370</v>
      </c>
      <c r="B501" s="202">
        <v>456</v>
      </c>
      <c r="C501" s="203"/>
    </row>
    <row r="502" ht="14.65" customHeight="1" spans="1:3">
      <c r="A502" s="204" t="s">
        <v>371</v>
      </c>
      <c r="B502" s="202"/>
      <c r="C502" s="203"/>
    </row>
    <row r="503" ht="14.65" customHeight="1" spans="1:3">
      <c r="A503" s="204" t="s">
        <v>372</v>
      </c>
      <c r="B503" s="202">
        <v>832</v>
      </c>
      <c r="C503" s="203"/>
    </row>
    <row r="504" ht="14.65" customHeight="1" spans="1:3">
      <c r="A504" s="204" t="s">
        <v>373</v>
      </c>
      <c r="B504" s="202">
        <v>88</v>
      </c>
      <c r="C504" s="203"/>
    </row>
    <row r="505" ht="14.65" customHeight="1" spans="1:3">
      <c r="A505" s="204" t="s">
        <v>374</v>
      </c>
      <c r="B505" s="202"/>
      <c r="C505" s="203"/>
    </row>
    <row r="506" ht="14.65" customHeight="1" spans="1:3">
      <c r="A506" s="204" t="s">
        <v>375</v>
      </c>
      <c r="B506" s="202">
        <v>98</v>
      </c>
      <c r="C506" s="203"/>
    </row>
    <row r="507" ht="14.65" customHeight="1" spans="1:3">
      <c r="A507" s="204" t="s">
        <v>376</v>
      </c>
      <c r="B507" s="202">
        <v>3798</v>
      </c>
      <c r="C507" s="203"/>
    </row>
    <row r="508" ht="14.65" customHeight="1" spans="1:3">
      <c r="A508" s="204" t="s">
        <v>377</v>
      </c>
      <c r="B508" s="202">
        <v>3849</v>
      </c>
      <c r="C508" s="203"/>
    </row>
    <row r="509" ht="14.65" customHeight="1" spans="1:3">
      <c r="A509" s="204" t="s">
        <v>37</v>
      </c>
      <c r="B509" s="202"/>
      <c r="C509" s="203"/>
    </row>
    <row r="510" ht="14.65" customHeight="1" spans="1:3">
      <c r="A510" s="204" t="s">
        <v>38</v>
      </c>
      <c r="B510" s="202"/>
      <c r="C510" s="203"/>
    </row>
    <row r="511" ht="14.65" customHeight="1" spans="1:3">
      <c r="A511" s="204" t="s">
        <v>39</v>
      </c>
      <c r="B511" s="202"/>
      <c r="C511" s="203"/>
    </row>
    <row r="512" ht="14.65" customHeight="1" spans="1:3">
      <c r="A512" s="204" t="s">
        <v>378</v>
      </c>
      <c r="B512" s="202">
        <v>3733</v>
      </c>
      <c r="C512" s="203"/>
    </row>
    <row r="513" ht="14.65" customHeight="1" spans="1:3">
      <c r="A513" s="204" t="s">
        <v>379</v>
      </c>
      <c r="B513" s="202">
        <v>86</v>
      </c>
      <c r="C513" s="203"/>
    </row>
    <row r="514" ht="14.65" customHeight="1" spans="1:3">
      <c r="A514" s="204" t="s">
        <v>380</v>
      </c>
      <c r="B514" s="202"/>
      <c r="C514" s="203"/>
    </row>
    <row r="515" ht="14.65" customHeight="1" spans="1:3">
      <c r="A515" s="204" t="s">
        <v>381</v>
      </c>
      <c r="B515" s="202">
        <v>30</v>
      </c>
      <c r="C515" s="203"/>
    </row>
    <row r="516" ht="14.65" customHeight="1" spans="1:3">
      <c r="A516" s="204" t="s">
        <v>382</v>
      </c>
      <c r="B516" s="202">
        <v>1160</v>
      </c>
      <c r="C516" s="203"/>
    </row>
    <row r="517" ht="14.65" customHeight="1" spans="1:3">
      <c r="A517" s="204" t="s">
        <v>37</v>
      </c>
      <c r="B517" s="202"/>
      <c r="C517" s="203"/>
    </row>
    <row r="518" ht="14.65" customHeight="1" spans="1:3">
      <c r="A518" s="204" t="s">
        <v>38</v>
      </c>
      <c r="B518" s="202"/>
      <c r="C518" s="203"/>
    </row>
    <row r="519" ht="14.65" customHeight="1" spans="1:3">
      <c r="A519" s="204" t="s">
        <v>39</v>
      </c>
      <c r="B519" s="202"/>
      <c r="C519" s="203"/>
    </row>
    <row r="520" ht="14.65" customHeight="1" spans="1:3">
      <c r="A520" s="204" t="s">
        <v>383</v>
      </c>
      <c r="B520" s="202"/>
      <c r="C520" s="203"/>
    </row>
    <row r="521" ht="14.65" customHeight="1" spans="1:3">
      <c r="A521" s="204" t="s">
        <v>384</v>
      </c>
      <c r="B521" s="202">
        <v>200</v>
      </c>
      <c r="C521" s="203"/>
    </row>
    <row r="522" ht="14.65" customHeight="1" spans="1:3">
      <c r="A522" s="204" t="s">
        <v>385</v>
      </c>
      <c r="B522" s="202"/>
      <c r="C522" s="203"/>
    </row>
    <row r="523" ht="14.65" customHeight="1" spans="1:3">
      <c r="A523" s="204" t="s">
        <v>386</v>
      </c>
      <c r="B523" s="202">
        <v>104</v>
      </c>
      <c r="C523" s="203"/>
    </row>
    <row r="524" ht="14.65" customHeight="1" spans="1:3">
      <c r="A524" s="204" t="s">
        <v>387</v>
      </c>
      <c r="B524" s="202">
        <v>176</v>
      </c>
      <c r="C524" s="203"/>
    </row>
    <row r="525" ht="14.65" customHeight="1" spans="1:3">
      <c r="A525" s="204" t="s">
        <v>388</v>
      </c>
      <c r="B525" s="202"/>
      <c r="C525" s="203"/>
    </row>
    <row r="526" ht="14.65" customHeight="1" spans="1:3">
      <c r="A526" s="204" t="s">
        <v>389</v>
      </c>
      <c r="B526" s="202">
        <v>680</v>
      </c>
      <c r="C526" s="203"/>
    </row>
    <row r="527" ht="14.65" customHeight="1" spans="1:3">
      <c r="A527" s="204" t="s">
        <v>390</v>
      </c>
      <c r="B527" s="202">
        <v>19</v>
      </c>
      <c r="C527" s="203"/>
    </row>
    <row r="528" ht="14.65" customHeight="1" spans="1:3">
      <c r="A528" s="204" t="s">
        <v>37</v>
      </c>
      <c r="B528" s="202"/>
      <c r="C528" s="203"/>
    </row>
    <row r="529" ht="14.65" customHeight="1" spans="1:3">
      <c r="A529" s="204" t="s">
        <v>38</v>
      </c>
      <c r="B529" s="202"/>
      <c r="C529" s="203"/>
    </row>
    <row r="530" ht="14.65" customHeight="1" spans="1:3">
      <c r="A530" s="204" t="s">
        <v>39</v>
      </c>
      <c r="B530" s="202"/>
      <c r="C530" s="203"/>
    </row>
    <row r="531" ht="14.65" customHeight="1" spans="1:3">
      <c r="A531" s="204" t="s">
        <v>391</v>
      </c>
      <c r="B531" s="202"/>
      <c r="C531" s="203"/>
    </row>
    <row r="532" ht="14.65" customHeight="1" spans="1:3">
      <c r="A532" s="204" t="s">
        <v>392</v>
      </c>
      <c r="B532" s="202"/>
      <c r="C532" s="203"/>
    </row>
    <row r="533" ht="14.65" customHeight="1" spans="1:3">
      <c r="A533" s="204" t="s">
        <v>393</v>
      </c>
      <c r="B533" s="202"/>
      <c r="C533" s="203"/>
    </row>
    <row r="534" ht="14.65" customHeight="1" spans="1:3">
      <c r="A534" s="204" t="s">
        <v>394</v>
      </c>
      <c r="B534" s="202"/>
      <c r="C534" s="203"/>
    </row>
    <row r="535" ht="14.65" customHeight="1" spans="1:3">
      <c r="A535" s="204" t="s">
        <v>395</v>
      </c>
      <c r="B535" s="202">
        <v>19</v>
      </c>
      <c r="C535" s="203"/>
    </row>
    <row r="536" ht="14.65" customHeight="1" spans="1:3">
      <c r="A536" s="204" t="s">
        <v>396</v>
      </c>
      <c r="B536" s="202">
        <v>2168</v>
      </c>
      <c r="C536" s="203"/>
    </row>
    <row r="537" ht="14.65" customHeight="1" spans="1:3">
      <c r="A537" s="204" t="s">
        <v>37</v>
      </c>
      <c r="B537" s="202"/>
      <c r="C537" s="203"/>
    </row>
    <row r="538" ht="14.65" customHeight="1" spans="1:3">
      <c r="A538" s="204" t="s">
        <v>38</v>
      </c>
      <c r="B538" s="202"/>
      <c r="C538" s="203"/>
    </row>
    <row r="539" ht="14.65" customHeight="1" spans="1:3">
      <c r="A539" s="204" t="s">
        <v>39</v>
      </c>
      <c r="B539" s="202"/>
      <c r="C539" s="203"/>
    </row>
    <row r="540" ht="14.65" customHeight="1" spans="1:3">
      <c r="A540" s="204" t="s">
        <v>397</v>
      </c>
      <c r="B540" s="202"/>
      <c r="C540" s="203"/>
    </row>
    <row r="541" ht="14.65" customHeight="1" spans="1:3">
      <c r="A541" s="204" t="s">
        <v>398</v>
      </c>
      <c r="B541" s="202"/>
      <c r="C541" s="203"/>
    </row>
    <row r="542" ht="14.65" customHeight="1" spans="1:3">
      <c r="A542" s="204" t="s">
        <v>399</v>
      </c>
      <c r="B542" s="202">
        <v>2144</v>
      </c>
      <c r="C542" s="203"/>
    </row>
    <row r="543" ht="14.65" customHeight="1" spans="1:3">
      <c r="A543" s="204" t="s">
        <v>400</v>
      </c>
      <c r="B543" s="202">
        <v>24</v>
      </c>
      <c r="C543" s="203"/>
    </row>
    <row r="544" ht="14.65" customHeight="1" spans="1:3">
      <c r="A544" s="204" t="s">
        <v>401</v>
      </c>
      <c r="B544" s="202">
        <v>1096</v>
      </c>
      <c r="C544" s="203"/>
    </row>
    <row r="545" ht="14.65" customHeight="1" spans="1:3">
      <c r="A545" s="204" t="s">
        <v>402</v>
      </c>
      <c r="B545" s="202">
        <v>47</v>
      </c>
      <c r="C545" s="203"/>
    </row>
    <row r="546" ht="14.65" customHeight="1" spans="1:3">
      <c r="A546" s="204" t="s">
        <v>403</v>
      </c>
      <c r="B546" s="202">
        <v>2</v>
      </c>
      <c r="C546" s="203"/>
    </row>
    <row r="547" ht="14.65" customHeight="1" spans="1:3">
      <c r="A547" s="204" t="s">
        <v>404</v>
      </c>
      <c r="B547" s="202">
        <v>1047</v>
      </c>
      <c r="C547" s="203"/>
    </row>
    <row r="548" ht="14.65" customHeight="1" spans="1:3">
      <c r="A548" s="204" t="s">
        <v>405</v>
      </c>
      <c r="B548" s="202">
        <f>B549+B568+B578+B591+B601+B610+B617+B625+B634+B640+B643+B646+B652+B655+B659+B663+B671+B674</f>
        <v>89126</v>
      </c>
      <c r="C548" s="203"/>
    </row>
    <row r="549" ht="14.65" customHeight="1" spans="1:3">
      <c r="A549" s="204" t="s">
        <v>406</v>
      </c>
      <c r="B549" s="202">
        <v>2170</v>
      </c>
      <c r="C549" s="203"/>
    </row>
    <row r="550" ht="14.65" customHeight="1" spans="1:3">
      <c r="A550" s="204" t="s">
        <v>37</v>
      </c>
      <c r="B550" s="202">
        <v>198</v>
      </c>
      <c r="C550" s="203"/>
    </row>
    <row r="551" ht="14.65" customHeight="1" spans="1:3">
      <c r="A551" s="204" t="s">
        <v>38</v>
      </c>
      <c r="B551" s="202"/>
      <c r="C551" s="203"/>
    </row>
    <row r="552" ht="14.65" customHeight="1" spans="1:3">
      <c r="A552" s="204" t="s">
        <v>39</v>
      </c>
      <c r="B552" s="202"/>
      <c r="C552" s="203"/>
    </row>
    <row r="553" ht="14.65" customHeight="1" spans="1:3">
      <c r="A553" s="204" t="s">
        <v>407</v>
      </c>
      <c r="B553" s="202"/>
      <c r="C553" s="203"/>
    </row>
    <row r="554" ht="14.65" customHeight="1" spans="1:3">
      <c r="A554" s="204" t="s">
        <v>408</v>
      </c>
      <c r="B554" s="202">
        <v>125</v>
      </c>
      <c r="C554" s="203"/>
    </row>
    <row r="555" ht="14.65" customHeight="1" spans="1:3">
      <c r="A555" s="204" t="s">
        <v>409</v>
      </c>
      <c r="B555" s="202">
        <v>136</v>
      </c>
      <c r="C555" s="203"/>
    </row>
    <row r="556" ht="14.65" customHeight="1" spans="1:3">
      <c r="A556" s="204" t="s">
        <v>410</v>
      </c>
      <c r="B556" s="202"/>
      <c r="C556" s="203"/>
    </row>
    <row r="557" ht="14.65" customHeight="1" spans="1:3">
      <c r="A557" s="204" t="s">
        <v>78</v>
      </c>
      <c r="B557" s="202"/>
      <c r="C557" s="203"/>
    </row>
    <row r="558" ht="14.65" customHeight="1" spans="1:3">
      <c r="A558" s="204" t="s">
        <v>411</v>
      </c>
      <c r="B558" s="202">
        <v>867</v>
      </c>
      <c r="C558" s="203"/>
    </row>
    <row r="559" ht="14.65" customHeight="1" spans="1:3">
      <c r="A559" s="204" t="s">
        <v>412</v>
      </c>
      <c r="B559" s="202"/>
      <c r="C559" s="203"/>
    </row>
    <row r="560" ht="14.65" customHeight="1" spans="1:3">
      <c r="A560" s="204" t="s">
        <v>413</v>
      </c>
      <c r="B560" s="202">
        <v>170</v>
      </c>
      <c r="C560" s="203"/>
    </row>
    <row r="561" ht="14.65" customHeight="1" spans="1:3">
      <c r="A561" s="204" t="s">
        <v>414</v>
      </c>
      <c r="B561" s="202">
        <v>70</v>
      </c>
      <c r="C561" s="203"/>
    </row>
    <row r="562" ht="14.65" customHeight="1" spans="1:3">
      <c r="A562" s="204" t="s">
        <v>415</v>
      </c>
      <c r="B562" s="202"/>
      <c r="C562" s="203"/>
    </row>
    <row r="563" ht="14.65" customHeight="1" spans="1:3">
      <c r="A563" s="204" t="s">
        <v>416</v>
      </c>
      <c r="B563" s="202"/>
      <c r="C563" s="203"/>
    </row>
    <row r="564" ht="14.65" customHeight="1" spans="1:3">
      <c r="A564" s="204" t="s">
        <v>417</v>
      </c>
      <c r="B564" s="202"/>
      <c r="C564" s="203"/>
    </row>
    <row r="565" ht="14.65" customHeight="1" spans="1:3">
      <c r="A565" s="204" t="s">
        <v>418</v>
      </c>
      <c r="B565" s="202"/>
      <c r="C565" s="203"/>
    </row>
    <row r="566" ht="14.65" customHeight="1" spans="1:3">
      <c r="A566" s="204" t="s">
        <v>46</v>
      </c>
      <c r="B566" s="202"/>
      <c r="C566" s="203"/>
    </row>
    <row r="567" ht="14.65" customHeight="1" spans="1:3">
      <c r="A567" s="204" t="s">
        <v>419</v>
      </c>
      <c r="B567" s="202">
        <v>604</v>
      </c>
      <c r="C567" s="203"/>
    </row>
    <row r="568" ht="14.65" customHeight="1" spans="1:3">
      <c r="A568" s="204" t="s">
        <v>420</v>
      </c>
      <c r="B568" s="202">
        <v>613</v>
      </c>
      <c r="C568" s="203"/>
    </row>
    <row r="569" ht="14.65" customHeight="1" spans="1:3">
      <c r="A569" s="204" t="s">
        <v>37</v>
      </c>
      <c r="B569" s="202">
        <v>149</v>
      </c>
      <c r="C569" s="203"/>
    </row>
    <row r="570" ht="14.65" customHeight="1" spans="1:3">
      <c r="A570" s="204" t="s">
        <v>38</v>
      </c>
      <c r="B570" s="202"/>
      <c r="C570" s="203"/>
    </row>
    <row r="571" ht="14.65" customHeight="1" spans="1:3">
      <c r="A571" s="204" t="s">
        <v>39</v>
      </c>
      <c r="B571" s="202"/>
      <c r="C571" s="203"/>
    </row>
    <row r="572" ht="14.65" customHeight="1" spans="1:3">
      <c r="A572" s="204" t="s">
        <v>421</v>
      </c>
      <c r="B572" s="202"/>
      <c r="C572" s="203"/>
    </row>
    <row r="573" ht="14.65" customHeight="1" spans="1:3">
      <c r="A573" s="204" t="s">
        <v>422</v>
      </c>
      <c r="B573" s="202">
        <v>37</v>
      </c>
      <c r="C573" s="203"/>
    </row>
    <row r="574" ht="14.65" customHeight="1" spans="1:3">
      <c r="A574" s="204" t="s">
        <v>423</v>
      </c>
      <c r="B574" s="202">
        <v>8</v>
      </c>
      <c r="C574" s="203"/>
    </row>
    <row r="575" ht="14.65" customHeight="1" spans="1:3">
      <c r="A575" s="204" t="s">
        <v>424</v>
      </c>
      <c r="B575" s="202">
        <v>419</v>
      </c>
      <c r="C575" s="203"/>
    </row>
    <row r="576" ht="14.65" customHeight="1" spans="1:3">
      <c r="A576" s="204" t="s">
        <v>425</v>
      </c>
      <c r="B576" s="202"/>
      <c r="C576" s="203"/>
    </row>
    <row r="577" ht="14.65" customHeight="1" spans="1:3">
      <c r="A577" s="204" t="s">
        <v>426</v>
      </c>
      <c r="B577" s="202"/>
      <c r="C577" s="203"/>
    </row>
    <row r="578" ht="14.65" customHeight="1" spans="1:3">
      <c r="A578" s="204" t="s">
        <v>427</v>
      </c>
      <c r="B578" s="202">
        <v>41609</v>
      </c>
      <c r="C578" s="203"/>
    </row>
    <row r="579" ht="14.65" customHeight="1" spans="1:3">
      <c r="A579" s="204" t="s">
        <v>428</v>
      </c>
      <c r="B579" s="202">
        <v>1860</v>
      </c>
      <c r="C579" s="203"/>
    </row>
    <row r="580" ht="14.65" customHeight="1" spans="1:3">
      <c r="A580" s="204" t="s">
        <v>429</v>
      </c>
      <c r="B580" s="202">
        <v>5946</v>
      </c>
      <c r="C580" s="203"/>
    </row>
    <row r="581" ht="14.65" customHeight="1" spans="1:3">
      <c r="A581" s="204" t="s">
        <v>430</v>
      </c>
      <c r="B581" s="202">
        <v>289</v>
      </c>
      <c r="C581" s="203"/>
    </row>
    <row r="582" ht="14.65" customHeight="1" spans="1:3">
      <c r="A582" s="204" t="s">
        <v>431</v>
      </c>
      <c r="B582" s="202">
        <v>10837</v>
      </c>
      <c r="C582" s="203"/>
    </row>
    <row r="583" ht="14.65" customHeight="1" spans="1:3">
      <c r="A583" s="204" t="s">
        <v>432</v>
      </c>
      <c r="B583" s="202">
        <v>2525</v>
      </c>
      <c r="C583" s="203"/>
    </row>
    <row r="584" ht="14.65" customHeight="1" spans="1:3">
      <c r="A584" s="204" t="s">
        <v>433</v>
      </c>
      <c r="B584" s="202">
        <v>20152</v>
      </c>
      <c r="C584" s="203"/>
    </row>
    <row r="585" ht="14.65" customHeight="1" spans="1:3">
      <c r="A585" s="204" t="s">
        <v>434</v>
      </c>
      <c r="B585" s="202"/>
      <c r="C585" s="203"/>
    </row>
    <row r="586" ht="14.65" customHeight="1" spans="1:3">
      <c r="A586" s="204" t="s">
        <v>435</v>
      </c>
      <c r="B586" s="202"/>
      <c r="C586" s="203"/>
    </row>
    <row r="587" ht="14.65" customHeight="1" spans="1:3">
      <c r="A587" s="204" t="s">
        <v>436</v>
      </c>
      <c r="B587" s="202"/>
      <c r="C587" s="203"/>
    </row>
    <row r="588" ht="14.65" customHeight="1" spans="1:3">
      <c r="A588" s="204" t="s">
        <v>437</v>
      </c>
      <c r="B588" s="202"/>
      <c r="C588" s="203"/>
    </row>
    <row r="589" ht="14.65" customHeight="1" spans="1:3">
      <c r="A589" s="204" t="s">
        <v>438</v>
      </c>
      <c r="B589" s="202"/>
      <c r="C589" s="203"/>
    </row>
    <row r="590" ht="14.65" customHeight="1" spans="1:3">
      <c r="A590" s="204" t="s">
        <v>439</v>
      </c>
      <c r="B590" s="202"/>
      <c r="C590" s="203"/>
    </row>
    <row r="591" ht="14.65" customHeight="1" spans="1:3">
      <c r="A591" s="204" t="s">
        <v>440</v>
      </c>
      <c r="B591" s="202">
        <v>5705</v>
      </c>
      <c r="C591" s="203"/>
    </row>
    <row r="592" ht="14.65" customHeight="1" spans="1:3">
      <c r="A592" s="204" t="s">
        <v>441</v>
      </c>
      <c r="B592" s="202"/>
      <c r="C592" s="203"/>
    </row>
    <row r="593" ht="14.65" customHeight="1" spans="1:3">
      <c r="A593" s="204" t="s">
        <v>442</v>
      </c>
      <c r="B593" s="202"/>
      <c r="C593" s="203"/>
    </row>
    <row r="594" ht="14.65" customHeight="1" spans="1:3">
      <c r="A594" s="204" t="s">
        <v>443</v>
      </c>
      <c r="B594" s="202"/>
      <c r="C594" s="203"/>
    </row>
    <row r="595" ht="14.65" customHeight="1" spans="1:3">
      <c r="A595" s="204" t="s">
        <v>444</v>
      </c>
      <c r="B595" s="202">
        <v>2000</v>
      </c>
      <c r="C595" s="203"/>
    </row>
    <row r="596" ht="14.65" customHeight="1" spans="1:3">
      <c r="A596" s="204" t="s">
        <v>445</v>
      </c>
      <c r="B596" s="202"/>
      <c r="C596" s="203"/>
    </row>
    <row r="597" ht="14.65" customHeight="1" spans="1:3">
      <c r="A597" s="204" t="s">
        <v>446</v>
      </c>
      <c r="B597" s="202"/>
      <c r="C597" s="203"/>
    </row>
    <row r="598" ht="14.65" customHeight="1" spans="1:3">
      <c r="A598" s="204" t="s">
        <v>447</v>
      </c>
      <c r="B598" s="202"/>
      <c r="C598" s="203"/>
    </row>
    <row r="599" ht="14.65" customHeight="1" spans="1:3">
      <c r="A599" s="204" t="s">
        <v>448</v>
      </c>
      <c r="B599" s="202"/>
      <c r="C599" s="203"/>
    </row>
    <row r="600" ht="14.65" customHeight="1" spans="1:3">
      <c r="A600" s="204" t="s">
        <v>449</v>
      </c>
      <c r="B600" s="202">
        <v>3705</v>
      </c>
      <c r="C600" s="203"/>
    </row>
    <row r="601" ht="14.65" customHeight="1" spans="1:3">
      <c r="A601" s="204" t="s">
        <v>450</v>
      </c>
      <c r="B601" s="202">
        <v>6574</v>
      </c>
      <c r="C601" s="203"/>
    </row>
    <row r="602" ht="14.65" customHeight="1" spans="1:3">
      <c r="A602" s="204" t="s">
        <v>451</v>
      </c>
      <c r="B602" s="202">
        <v>1103</v>
      </c>
      <c r="C602" s="203"/>
    </row>
    <row r="603" ht="14.65" customHeight="1" spans="1:3">
      <c r="A603" s="204" t="s">
        <v>452</v>
      </c>
      <c r="B603" s="202">
        <v>24</v>
      </c>
      <c r="C603" s="203"/>
    </row>
    <row r="604" ht="14.65" customHeight="1" spans="1:3">
      <c r="A604" s="204" t="s">
        <v>453</v>
      </c>
      <c r="B604" s="202">
        <v>100</v>
      </c>
      <c r="C604" s="203"/>
    </row>
    <row r="605" ht="14.65" customHeight="1" spans="1:3">
      <c r="A605" s="204" t="s">
        <v>454</v>
      </c>
      <c r="B605" s="202">
        <v>1742</v>
      </c>
      <c r="C605" s="203"/>
    </row>
    <row r="606" ht="14.65" customHeight="1" spans="1:3">
      <c r="A606" s="204" t="s">
        <v>455</v>
      </c>
      <c r="B606" s="202"/>
      <c r="C606" s="203"/>
    </row>
    <row r="607" ht="14.65" customHeight="1" spans="1:3">
      <c r="A607" s="204" t="s">
        <v>456</v>
      </c>
      <c r="B607" s="202">
        <v>120</v>
      </c>
      <c r="C607" s="203"/>
    </row>
    <row r="608" ht="14.65" customHeight="1" spans="1:3">
      <c r="A608" s="204" t="s">
        <v>457</v>
      </c>
      <c r="B608" s="202">
        <v>412</v>
      </c>
      <c r="C608" s="203"/>
    </row>
    <row r="609" ht="14.65" customHeight="1" spans="1:3">
      <c r="A609" s="204" t="s">
        <v>458</v>
      </c>
      <c r="B609" s="202">
        <v>3073</v>
      </c>
      <c r="C609" s="203"/>
    </row>
    <row r="610" ht="14.65" customHeight="1" spans="1:3">
      <c r="A610" s="204" t="s">
        <v>459</v>
      </c>
      <c r="B610" s="202">
        <v>1344</v>
      </c>
      <c r="C610" s="203"/>
    </row>
    <row r="611" ht="14.65" customHeight="1" spans="1:3">
      <c r="A611" s="204" t="s">
        <v>460</v>
      </c>
      <c r="B611" s="202">
        <v>86</v>
      </c>
      <c r="C611" s="203"/>
    </row>
    <row r="612" ht="14.65" customHeight="1" spans="1:3">
      <c r="A612" s="204" t="s">
        <v>461</v>
      </c>
      <c r="B612" s="202">
        <v>310</v>
      </c>
      <c r="C612" s="203"/>
    </row>
    <row r="613" ht="14.65" customHeight="1" spans="1:3">
      <c r="A613" s="204" t="s">
        <v>462</v>
      </c>
      <c r="B613" s="202">
        <v>80</v>
      </c>
      <c r="C613" s="203"/>
    </row>
    <row r="614" ht="14.65" customHeight="1" spans="1:3">
      <c r="A614" s="204" t="s">
        <v>463</v>
      </c>
      <c r="B614" s="202">
        <v>222</v>
      </c>
      <c r="C614" s="203"/>
    </row>
    <row r="615" ht="14.65" customHeight="1" spans="1:3">
      <c r="A615" s="204" t="s">
        <v>464</v>
      </c>
      <c r="B615" s="202">
        <v>16</v>
      </c>
      <c r="C615" s="203"/>
    </row>
    <row r="616" ht="14.65" customHeight="1" spans="1:3">
      <c r="A616" s="204" t="s">
        <v>465</v>
      </c>
      <c r="B616" s="202">
        <v>630</v>
      </c>
      <c r="C616" s="203"/>
    </row>
    <row r="617" ht="14.65" customHeight="1" spans="1:3">
      <c r="A617" s="204" t="s">
        <v>466</v>
      </c>
      <c r="B617" s="202">
        <v>2035</v>
      </c>
      <c r="C617" s="203"/>
    </row>
    <row r="618" ht="14.65" customHeight="1" spans="1:3">
      <c r="A618" s="204" t="s">
        <v>467</v>
      </c>
      <c r="B618" s="202">
        <v>143</v>
      </c>
      <c r="C618" s="203"/>
    </row>
    <row r="619" ht="14.65" customHeight="1" spans="1:3">
      <c r="A619" s="204" t="s">
        <v>468</v>
      </c>
      <c r="B619" s="202">
        <v>72</v>
      </c>
      <c r="C619" s="203"/>
    </row>
    <row r="620" ht="14.65" customHeight="1" spans="1:3">
      <c r="A620" s="204" t="s">
        <v>469</v>
      </c>
      <c r="B620" s="202"/>
      <c r="C620" s="203"/>
    </row>
    <row r="621" ht="14.65" customHeight="1" spans="1:3">
      <c r="A621" s="204" t="s">
        <v>470</v>
      </c>
      <c r="B621" s="202">
        <v>1372</v>
      </c>
      <c r="C621" s="203"/>
    </row>
    <row r="622" ht="14.65" customHeight="1" spans="1:3">
      <c r="A622" s="204" t="s">
        <v>471</v>
      </c>
      <c r="B622" s="202"/>
      <c r="C622" s="203"/>
    </row>
    <row r="623" ht="14.65" customHeight="1" spans="1:3">
      <c r="A623" s="204" t="s">
        <v>472</v>
      </c>
      <c r="B623" s="202">
        <v>448</v>
      </c>
      <c r="C623" s="203"/>
    </row>
    <row r="624" ht="14.65" customHeight="1" spans="1:3">
      <c r="A624" s="204" t="s">
        <v>473</v>
      </c>
      <c r="B624" s="202"/>
      <c r="C624" s="203"/>
    </row>
    <row r="625" ht="14.65" customHeight="1" spans="1:3">
      <c r="A625" s="204" t="s">
        <v>474</v>
      </c>
      <c r="B625" s="202">
        <v>1740</v>
      </c>
      <c r="C625" s="203"/>
    </row>
    <row r="626" ht="14.65" customHeight="1" spans="1:3">
      <c r="A626" s="204" t="s">
        <v>37</v>
      </c>
      <c r="B626" s="202">
        <v>105</v>
      </c>
      <c r="C626" s="203"/>
    </row>
    <row r="627" ht="14.65" customHeight="1" spans="1:3">
      <c r="A627" s="204" t="s">
        <v>38</v>
      </c>
      <c r="B627" s="202"/>
      <c r="C627" s="203"/>
    </row>
    <row r="628" ht="14.65" customHeight="1" spans="1:3">
      <c r="A628" s="204" t="s">
        <v>39</v>
      </c>
      <c r="B628" s="202"/>
      <c r="C628" s="203"/>
    </row>
    <row r="629" ht="14.65" customHeight="1" spans="1:3">
      <c r="A629" s="204" t="s">
        <v>475</v>
      </c>
      <c r="B629" s="202">
        <v>264</v>
      </c>
      <c r="C629" s="203"/>
    </row>
    <row r="630" ht="14.65" customHeight="1" spans="1:3">
      <c r="A630" s="204" t="s">
        <v>476</v>
      </c>
      <c r="B630" s="202">
        <v>29</v>
      </c>
      <c r="C630" s="203"/>
    </row>
    <row r="631" ht="14.65" customHeight="1" spans="1:3">
      <c r="A631" s="204" t="s">
        <v>477</v>
      </c>
      <c r="B631" s="202"/>
      <c r="C631" s="203"/>
    </row>
    <row r="632" ht="14.65" customHeight="1" spans="1:3">
      <c r="A632" s="204" t="s">
        <v>478</v>
      </c>
      <c r="B632" s="202">
        <v>893</v>
      </c>
      <c r="C632" s="203"/>
    </row>
    <row r="633" ht="14.65" customHeight="1" spans="1:3">
      <c r="A633" s="204" t="s">
        <v>479</v>
      </c>
      <c r="B633" s="202">
        <v>449</v>
      </c>
      <c r="C633" s="203"/>
    </row>
    <row r="634" ht="14.65" customHeight="1" spans="1:3">
      <c r="A634" s="204" t="s">
        <v>480</v>
      </c>
      <c r="B634" s="202">
        <v>20</v>
      </c>
      <c r="C634" s="203"/>
    </row>
    <row r="635" ht="14.65" customHeight="1" spans="1:3">
      <c r="A635" s="204" t="s">
        <v>37</v>
      </c>
      <c r="B635" s="202"/>
      <c r="C635" s="203"/>
    </row>
    <row r="636" ht="14.65" customHeight="1" spans="1:3">
      <c r="A636" s="204" t="s">
        <v>38</v>
      </c>
      <c r="B636" s="202"/>
      <c r="C636" s="203"/>
    </row>
    <row r="637" ht="14.65" customHeight="1" spans="1:3">
      <c r="A637" s="204" t="s">
        <v>39</v>
      </c>
      <c r="B637" s="202"/>
      <c r="C637" s="203"/>
    </row>
    <row r="638" ht="14.65" customHeight="1" spans="1:3">
      <c r="A638" s="201" t="s">
        <v>46</v>
      </c>
      <c r="B638" s="202"/>
      <c r="C638" s="203"/>
    </row>
    <row r="639" ht="14.65" customHeight="1" spans="1:3">
      <c r="A639" s="204" t="s">
        <v>481</v>
      </c>
      <c r="B639" s="202">
        <v>20</v>
      </c>
      <c r="C639" s="203"/>
    </row>
    <row r="640" ht="14.65" customHeight="1" spans="1:3">
      <c r="A640" s="204" t="s">
        <v>482</v>
      </c>
      <c r="B640" s="202">
        <v>4039</v>
      </c>
      <c r="C640" s="203"/>
    </row>
    <row r="641" ht="14.65" customHeight="1" spans="1:3">
      <c r="A641" s="204" t="s">
        <v>483</v>
      </c>
      <c r="B641" s="202"/>
      <c r="C641" s="203"/>
    </row>
    <row r="642" ht="14.65" customHeight="1" spans="1:3">
      <c r="A642" s="204" t="s">
        <v>484</v>
      </c>
      <c r="B642" s="202">
        <v>4039</v>
      </c>
      <c r="C642" s="203"/>
    </row>
    <row r="643" ht="14.65" customHeight="1" spans="1:3">
      <c r="A643" s="204" t="s">
        <v>485</v>
      </c>
      <c r="B643" s="202">
        <v>233</v>
      </c>
      <c r="C643" s="203"/>
    </row>
    <row r="644" ht="14.65" customHeight="1" spans="1:3">
      <c r="A644" s="204" t="s">
        <v>486</v>
      </c>
      <c r="B644" s="202">
        <v>142</v>
      </c>
      <c r="C644" s="203"/>
    </row>
    <row r="645" ht="14.65" customHeight="1" spans="1:3">
      <c r="A645" s="204" t="s">
        <v>487</v>
      </c>
      <c r="B645" s="202">
        <v>91</v>
      </c>
      <c r="C645" s="203"/>
    </row>
    <row r="646" ht="14.65" customHeight="1" spans="1:3">
      <c r="A646" s="204" t="s">
        <v>488</v>
      </c>
      <c r="B646" s="202">
        <v>2227</v>
      </c>
      <c r="C646" s="203"/>
    </row>
    <row r="647" ht="14.65" customHeight="1" spans="1:3">
      <c r="A647" s="204" t="s">
        <v>489</v>
      </c>
      <c r="B647" s="202"/>
      <c r="C647" s="203"/>
    </row>
    <row r="648" ht="14.65" customHeight="1" spans="1:3">
      <c r="A648" s="204" t="s">
        <v>490</v>
      </c>
      <c r="B648" s="202">
        <v>2227</v>
      </c>
      <c r="C648" s="203"/>
    </row>
    <row r="649" ht="14.65" customHeight="1" spans="1:3">
      <c r="A649" s="204" t="s">
        <v>491</v>
      </c>
      <c r="B649" s="202"/>
      <c r="C649" s="203"/>
    </row>
    <row r="650" ht="14.65" customHeight="1" spans="1:3">
      <c r="A650" s="204" t="s">
        <v>492</v>
      </c>
      <c r="B650" s="202"/>
      <c r="C650" s="203"/>
    </row>
    <row r="651" ht="14.65" customHeight="1" spans="1:3">
      <c r="A651" s="204" t="s">
        <v>493</v>
      </c>
      <c r="B651" s="202"/>
      <c r="C651" s="203"/>
    </row>
    <row r="652" ht="14.65" customHeight="1" spans="1:3">
      <c r="A652" s="204" t="s">
        <v>494</v>
      </c>
      <c r="B652" s="202">
        <v>4</v>
      </c>
      <c r="C652" s="203"/>
    </row>
    <row r="653" ht="14.65" customHeight="1" spans="1:3">
      <c r="A653" s="204" t="s">
        <v>495</v>
      </c>
      <c r="B653" s="202">
        <v>4</v>
      </c>
      <c r="C653" s="203"/>
    </row>
    <row r="654" ht="14.65" customHeight="1" spans="1:3">
      <c r="A654" s="204" t="s">
        <v>496</v>
      </c>
      <c r="B654" s="202"/>
      <c r="C654" s="203"/>
    </row>
    <row r="655" ht="14.65" customHeight="1" spans="1:3">
      <c r="A655" s="204" t="s">
        <v>497</v>
      </c>
      <c r="B655" s="202">
        <v>15592</v>
      </c>
      <c r="C655" s="203"/>
    </row>
    <row r="656" ht="14.65" customHeight="1" spans="1:3">
      <c r="A656" s="204" t="s">
        <v>498</v>
      </c>
      <c r="B656" s="202">
        <v>1804</v>
      </c>
      <c r="C656" s="203"/>
    </row>
    <row r="657" ht="14.65" customHeight="1" spans="1:3">
      <c r="A657" s="204" t="s">
        <v>499</v>
      </c>
      <c r="B657" s="202">
        <v>13788</v>
      </c>
      <c r="C657" s="203"/>
    </row>
    <row r="658" ht="14.65" customHeight="1" spans="1:3">
      <c r="A658" s="204" t="s">
        <v>500</v>
      </c>
      <c r="B658" s="202"/>
      <c r="C658" s="203"/>
    </row>
    <row r="659" ht="14.65" customHeight="1" spans="1:3">
      <c r="A659" s="204" t="s">
        <v>501</v>
      </c>
      <c r="B659" s="202">
        <v>2604</v>
      </c>
      <c r="C659" s="203"/>
    </row>
    <row r="660" ht="14.65" customHeight="1" spans="1:3">
      <c r="A660" s="204" t="s">
        <v>502</v>
      </c>
      <c r="B660" s="202"/>
      <c r="C660" s="203"/>
    </row>
    <row r="661" ht="14.65" customHeight="1" spans="1:3">
      <c r="A661" s="204" t="s">
        <v>503</v>
      </c>
      <c r="B661" s="202"/>
      <c r="C661" s="203"/>
    </row>
    <row r="662" ht="14.65" customHeight="1" spans="1:3">
      <c r="A662" s="204" t="s">
        <v>504</v>
      </c>
      <c r="B662" s="202">
        <v>2604</v>
      </c>
      <c r="C662" s="203"/>
    </row>
    <row r="663" ht="14.65" customHeight="1" spans="1:3">
      <c r="A663" s="204" t="s">
        <v>505</v>
      </c>
      <c r="B663" s="202">
        <v>297</v>
      </c>
      <c r="C663" s="203"/>
    </row>
    <row r="664" ht="14.65" customHeight="1" spans="1:3">
      <c r="A664" s="204" t="s">
        <v>37</v>
      </c>
      <c r="B664" s="202">
        <v>71</v>
      </c>
      <c r="C664" s="203"/>
    </row>
    <row r="665" ht="14.65" customHeight="1" spans="1:3">
      <c r="A665" s="204" t="s">
        <v>38</v>
      </c>
      <c r="B665" s="202">
        <v>5</v>
      </c>
      <c r="C665" s="203"/>
    </row>
    <row r="666" ht="14.65" customHeight="1" spans="1:3">
      <c r="A666" s="204" t="s">
        <v>39</v>
      </c>
      <c r="B666" s="202"/>
      <c r="C666" s="203"/>
    </row>
    <row r="667" ht="14.65" customHeight="1" spans="1:3">
      <c r="A667" s="204" t="s">
        <v>506</v>
      </c>
      <c r="B667" s="202">
        <v>40</v>
      </c>
      <c r="C667" s="203"/>
    </row>
    <row r="668" ht="14.65" customHeight="1" spans="1:3">
      <c r="A668" s="204" t="s">
        <v>507</v>
      </c>
      <c r="B668" s="202"/>
      <c r="C668" s="203"/>
    </row>
    <row r="669" ht="14.65" customHeight="1" spans="1:3">
      <c r="A669" s="204" t="s">
        <v>46</v>
      </c>
      <c r="B669" s="202">
        <v>109</v>
      </c>
      <c r="C669" s="203"/>
    </row>
    <row r="670" ht="14.65" customHeight="1" spans="1:3">
      <c r="A670" s="204" t="s">
        <v>508</v>
      </c>
      <c r="B670" s="202">
        <v>72</v>
      </c>
      <c r="C670" s="203"/>
    </row>
    <row r="671" ht="14.65" customHeight="1" spans="1:3">
      <c r="A671" s="204" t="s">
        <v>509</v>
      </c>
      <c r="B671" s="202">
        <v>400</v>
      </c>
      <c r="C671" s="203"/>
    </row>
    <row r="672" ht="14.65" customHeight="1" spans="1:3">
      <c r="A672" s="204" t="s">
        <v>510</v>
      </c>
      <c r="B672" s="202">
        <v>200</v>
      </c>
      <c r="C672" s="203"/>
    </row>
    <row r="673" ht="14.65" customHeight="1" spans="1:3">
      <c r="A673" s="204" t="s">
        <v>511</v>
      </c>
      <c r="B673" s="202">
        <v>200</v>
      </c>
      <c r="C673" s="203"/>
    </row>
    <row r="674" ht="14.65" customHeight="1" spans="1:3">
      <c r="A674" s="201" t="s">
        <v>512</v>
      </c>
      <c r="B674" s="202">
        <v>1920</v>
      </c>
      <c r="C674" s="203"/>
    </row>
    <row r="675" ht="14.65" customHeight="1" spans="1:3">
      <c r="A675" s="204" t="s">
        <v>513</v>
      </c>
      <c r="B675" s="202">
        <v>1920</v>
      </c>
      <c r="C675" s="203"/>
    </row>
    <row r="676" ht="14.65" customHeight="1" spans="1:3">
      <c r="A676" s="204" t="s">
        <v>514</v>
      </c>
      <c r="B676" s="202">
        <v>73671</v>
      </c>
      <c r="C676" s="203"/>
    </row>
    <row r="677" ht="14.65" customHeight="1" spans="1:3">
      <c r="A677" s="204" t="s">
        <v>515</v>
      </c>
      <c r="B677" s="202">
        <v>711</v>
      </c>
      <c r="C677" s="203"/>
    </row>
    <row r="678" ht="14.65" customHeight="1" spans="1:3">
      <c r="A678" s="204" t="s">
        <v>37</v>
      </c>
      <c r="B678" s="202">
        <v>232</v>
      </c>
      <c r="C678" s="203"/>
    </row>
    <row r="679" ht="14.65" customHeight="1" spans="1:3">
      <c r="A679" s="204" t="s">
        <v>38</v>
      </c>
      <c r="B679" s="202"/>
      <c r="C679" s="203"/>
    </row>
    <row r="680" ht="14.65" customHeight="1" spans="1:3">
      <c r="A680" s="204" t="s">
        <v>39</v>
      </c>
      <c r="B680" s="202"/>
      <c r="C680" s="203"/>
    </row>
    <row r="681" ht="14.65" customHeight="1" spans="1:3">
      <c r="A681" s="204" t="s">
        <v>516</v>
      </c>
      <c r="B681" s="202">
        <v>479</v>
      </c>
      <c r="C681" s="203"/>
    </row>
    <row r="682" ht="14.65" customHeight="1" spans="1:3">
      <c r="A682" s="204" t="s">
        <v>517</v>
      </c>
      <c r="B682" s="202">
        <v>6055</v>
      </c>
      <c r="C682" s="203"/>
    </row>
    <row r="683" ht="14.65" customHeight="1" spans="1:3">
      <c r="A683" s="204" t="s">
        <v>518</v>
      </c>
      <c r="B683" s="202">
        <v>3162</v>
      </c>
      <c r="C683" s="203"/>
    </row>
    <row r="684" ht="14.65" customHeight="1" spans="1:3">
      <c r="A684" s="204" t="s">
        <v>519</v>
      </c>
      <c r="B684" s="202">
        <v>726</v>
      </c>
      <c r="C684" s="203"/>
    </row>
    <row r="685" ht="14.65" customHeight="1" spans="1:3">
      <c r="A685" s="204" t="s">
        <v>520</v>
      </c>
      <c r="B685" s="202"/>
      <c r="C685" s="203"/>
    </row>
    <row r="686" ht="14.65" customHeight="1" spans="1:3">
      <c r="A686" s="204" t="s">
        <v>521</v>
      </c>
      <c r="B686" s="202"/>
      <c r="C686" s="203"/>
    </row>
    <row r="687" ht="14.65" customHeight="1" spans="1:3">
      <c r="A687" s="204" t="s">
        <v>522</v>
      </c>
      <c r="B687" s="202"/>
      <c r="C687" s="203"/>
    </row>
    <row r="688" ht="14.65" customHeight="1" spans="1:3">
      <c r="A688" s="204" t="s">
        <v>523</v>
      </c>
      <c r="B688" s="202"/>
      <c r="C688" s="203"/>
    </row>
    <row r="689" ht="14.65" customHeight="1" spans="1:3">
      <c r="A689" s="204" t="s">
        <v>524</v>
      </c>
      <c r="B689" s="202"/>
      <c r="C689" s="203"/>
    </row>
    <row r="690" ht="14.65" customHeight="1" spans="1:3">
      <c r="A690" s="204" t="s">
        <v>525</v>
      </c>
      <c r="B690" s="202"/>
      <c r="C690" s="203"/>
    </row>
    <row r="691" ht="14.65" customHeight="1" spans="1:3">
      <c r="A691" s="204" t="s">
        <v>526</v>
      </c>
      <c r="B691" s="202"/>
      <c r="C691" s="203"/>
    </row>
    <row r="692" ht="14.65" customHeight="1" spans="1:3">
      <c r="A692" s="204" t="s">
        <v>527</v>
      </c>
      <c r="B692" s="202"/>
      <c r="C692" s="203"/>
    </row>
    <row r="693" ht="14.65" customHeight="1" spans="1:3">
      <c r="A693" s="204" t="s">
        <v>528</v>
      </c>
      <c r="B693" s="202"/>
      <c r="C693" s="203"/>
    </row>
    <row r="694" ht="14.65" customHeight="1" spans="1:3">
      <c r="A694" s="204" t="s">
        <v>529</v>
      </c>
      <c r="B694" s="202"/>
      <c r="C694" s="203"/>
    </row>
    <row r="695" ht="14.65" customHeight="1" spans="1:3">
      <c r="A695" s="204" t="s">
        <v>530</v>
      </c>
      <c r="B695" s="202"/>
      <c r="C695" s="203"/>
    </row>
    <row r="696" ht="14.65" customHeight="1" spans="1:3">
      <c r="A696" s="204" t="s">
        <v>531</v>
      </c>
      <c r="B696" s="202">
        <v>2167</v>
      </c>
      <c r="C696" s="203"/>
    </row>
    <row r="697" ht="14.65" customHeight="1" spans="1:3">
      <c r="A697" s="204" t="s">
        <v>532</v>
      </c>
      <c r="B697" s="202">
        <v>7516</v>
      </c>
      <c r="C697" s="203"/>
    </row>
    <row r="698" ht="14.65" customHeight="1" spans="1:3">
      <c r="A698" s="204" t="s">
        <v>533</v>
      </c>
      <c r="B698" s="202">
        <v>634</v>
      </c>
      <c r="C698" s="203"/>
    </row>
    <row r="699" ht="14.65" customHeight="1" spans="1:3">
      <c r="A699" s="204" t="s">
        <v>534</v>
      </c>
      <c r="B699" s="202">
        <v>2701</v>
      </c>
      <c r="C699" s="203"/>
    </row>
    <row r="700" ht="14.65" customHeight="1" spans="1:3">
      <c r="A700" s="204" t="s">
        <v>535</v>
      </c>
      <c r="B700" s="202">
        <v>4181</v>
      </c>
      <c r="C700" s="203"/>
    </row>
    <row r="701" ht="14.65" customHeight="1" spans="1:3">
      <c r="A701" s="204" t="s">
        <v>536</v>
      </c>
      <c r="B701" s="202">
        <v>34218</v>
      </c>
      <c r="C701" s="203"/>
    </row>
    <row r="702" ht="14.65" customHeight="1" spans="1:3">
      <c r="A702" s="204" t="s">
        <v>537</v>
      </c>
      <c r="B702" s="202">
        <v>609</v>
      </c>
      <c r="C702" s="203"/>
    </row>
    <row r="703" ht="14.65" customHeight="1" spans="1:3">
      <c r="A703" s="204" t="s">
        <v>538</v>
      </c>
      <c r="B703" s="202">
        <v>404</v>
      </c>
      <c r="C703" s="203"/>
    </row>
    <row r="704" ht="14.65" customHeight="1" spans="1:3">
      <c r="A704" s="204" t="s">
        <v>539</v>
      </c>
      <c r="B704" s="202">
        <v>663</v>
      </c>
      <c r="C704" s="203"/>
    </row>
    <row r="705" ht="14.65" customHeight="1" spans="1:3">
      <c r="A705" s="204" t="s">
        <v>540</v>
      </c>
      <c r="B705" s="202"/>
      <c r="C705" s="203"/>
    </row>
    <row r="706" ht="14.65" customHeight="1" spans="1:3">
      <c r="A706" s="204" t="s">
        <v>541</v>
      </c>
      <c r="B706" s="202"/>
      <c r="C706" s="203"/>
    </row>
    <row r="707" ht="14.65" customHeight="1" spans="1:3">
      <c r="A707" s="204" t="s">
        <v>542</v>
      </c>
      <c r="B707" s="202"/>
      <c r="C707" s="203"/>
    </row>
    <row r="708" ht="14.65" customHeight="1" spans="1:3">
      <c r="A708" s="204" t="s">
        <v>543</v>
      </c>
      <c r="B708" s="202"/>
      <c r="C708" s="203"/>
    </row>
    <row r="709" ht="14.65" customHeight="1" spans="1:3">
      <c r="A709" s="204" t="s">
        <v>544</v>
      </c>
      <c r="B709" s="202">
        <v>7137</v>
      </c>
      <c r="C709" s="203"/>
    </row>
    <row r="710" ht="14.65" customHeight="1" spans="1:3">
      <c r="A710" s="204" t="s">
        <v>545</v>
      </c>
      <c r="B710" s="202">
        <v>149</v>
      </c>
      <c r="C710" s="203"/>
    </row>
    <row r="711" ht="14.65" customHeight="1" spans="1:3">
      <c r="A711" s="204" t="s">
        <v>546</v>
      </c>
      <c r="B711" s="202">
        <v>25200</v>
      </c>
      <c r="C711" s="203"/>
    </row>
    <row r="712" ht="14.65" customHeight="1" spans="1:3">
      <c r="A712" s="204" t="s">
        <v>547</v>
      </c>
      <c r="B712" s="202">
        <v>56</v>
      </c>
      <c r="C712" s="203"/>
    </row>
    <row r="713" ht="14.65" customHeight="1" spans="1:3">
      <c r="A713" s="204" t="s">
        <v>548</v>
      </c>
      <c r="B713" s="202">
        <v>20</v>
      </c>
      <c r="C713" s="203"/>
    </row>
    <row r="714" ht="14.65" customHeight="1" spans="1:3">
      <c r="A714" s="204" t="s">
        <v>549</v>
      </c>
      <c r="B714" s="202">
        <v>20</v>
      </c>
      <c r="C714" s="203"/>
    </row>
    <row r="715" ht="14.65" customHeight="1" spans="1:3">
      <c r="A715" s="204" t="s">
        <v>550</v>
      </c>
      <c r="B715" s="202"/>
      <c r="C715" s="203"/>
    </row>
    <row r="716" ht="14.65" customHeight="1" spans="1:3">
      <c r="A716" s="204" t="s">
        <v>551</v>
      </c>
      <c r="B716" s="202">
        <v>3900</v>
      </c>
      <c r="C716" s="203"/>
    </row>
    <row r="717" ht="14.65" customHeight="1" spans="1:3">
      <c r="A717" s="204" t="s">
        <v>552</v>
      </c>
      <c r="B717" s="202"/>
      <c r="C717" s="203"/>
    </row>
    <row r="718" ht="14.65" customHeight="1" spans="1:3">
      <c r="A718" s="204" t="s">
        <v>553</v>
      </c>
      <c r="B718" s="202">
        <v>3882</v>
      </c>
      <c r="C718" s="203"/>
    </row>
    <row r="719" ht="14.65" customHeight="1" spans="1:3">
      <c r="A719" s="204" t="s">
        <v>554</v>
      </c>
      <c r="B719" s="202">
        <v>18</v>
      </c>
      <c r="C719" s="203"/>
    </row>
    <row r="720" ht="14.65" customHeight="1" spans="1:3">
      <c r="A720" s="204" t="s">
        <v>555</v>
      </c>
      <c r="B720" s="202">
        <v>6746</v>
      </c>
      <c r="C720" s="203"/>
    </row>
    <row r="721" ht="14.65" customHeight="1" spans="1:3">
      <c r="A721" s="204" t="s">
        <v>556</v>
      </c>
      <c r="B721" s="202">
        <v>997</v>
      </c>
      <c r="C721" s="203"/>
    </row>
    <row r="722" ht="14.65" customHeight="1" spans="1:3">
      <c r="A722" s="204" t="s">
        <v>557</v>
      </c>
      <c r="B722" s="202">
        <v>3463</v>
      </c>
      <c r="C722" s="203"/>
    </row>
    <row r="723" ht="14.65" customHeight="1" spans="1:3">
      <c r="A723" s="204" t="s">
        <v>558</v>
      </c>
      <c r="B723" s="202">
        <v>2286</v>
      </c>
      <c r="C723" s="203"/>
    </row>
    <row r="724" ht="14.65" customHeight="1" spans="1:3">
      <c r="A724" s="204" t="s">
        <v>559</v>
      </c>
      <c r="B724" s="202"/>
      <c r="C724" s="203"/>
    </row>
    <row r="725" ht="14.65" customHeight="1" spans="1:3">
      <c r="A725" s="204" t="s">
        <v>560</v>
      </c>
      <c r="B725" s="202">
        <v>4620</v>
      </c>
      <c r="C725" s="203"/>
    </row>
    <row r="726" ht="14.65" customHeight="1" spans="1:3">
      <c r="A726" s="204" t="s">
        <v>561</v>
      </c>
      <c r="B726" s="202">
        <v>240</v>
      </c>
      <c r="C726" s="203"/>
    </row>
    <row r="727" ht="14.65" customHeight="1" spans="1:3">
      <c r="A727" s="204" t="s">
        <v>562</v>
      </c>
      <c r="B727" s="202">
        <v>4380</v>
      </c>
      <c r="C727" s="203"/>
    </row>
    <row r="728" ht="14.65" customHeight="1" spans="1:3">
      <c r="A728" s="204" t="s">
        <v>563</v>
      </c>
      <c r="B728" s="202"/>
      <c r="C728" s="203"/>
    </row>
    <row r="729" ht="14.65" customHeight="1" spans="1:3">
      <c r="A729" s="204" t="s">
        <v>564</v>
      </c>
      <c r="B729" s="202">
        <v>1537</v>
      </c>
      <c r="C729" s="203"/>
    </row>
    <row r="730" ht="14.65" customHeight="1" spans="1:3">
      <c r="A730" s="204" t="s">
        <v>565</v>
      </c>
      <c r="B730" s="202">
        <v>1137</v>
      </c>
      <c r="C730" s="203"/>
    </row>
    <row r="731" ht="14.65" customHeight="1" spans="1:3">
      <c r="A731" s="204" t="s">
        <v>566</v>
      </c>
      <c r="B731" s="202"/>
      <c r="C731" s="203"/>
    </row>
    <row r="732" ht="14.65" customHeight="1" spans="1:3">
      <c r="A732" s="204" t="s">
        <v>567</v>
      </c>
      <c r="B732" s="202">
        <v>400</v>
      </c>
      <c r="C732" s="203"/>
    </row>
    <row r="733" ht="14.65" customHeight="1" spans="1:3">
      <c r="A733" s="204" t="s">
        <v>568</v>
      </c>
      <c r="B733" s="202">
        <v>141</v>
      </c>
      <c r="C733" s="203"/>
    </row>
    <row r="734" ht="14.65" customHeight="1" spans="1:3">
      <c r="A734" s="204" t="s">
        <v>569</v>
      </c>
      <c r="B734" s="202">
        <v>141</v>
      </c>
      <c r="C734" s="203"/>
    </row>
    <row r="735" ht="14.65" customHeight="1" spans="1:3">
      <c r="A735" s="204" t="s">
        <v>570</v>
      </c>
      <c r="B735" s="202"/>
      <c r="C735" s="203"/>
    </row>
    <row r="736" ht="14.65" customHeight="1" spans="1:3">
      <c r="A736" s="204" t="s">
        <v>571</v>
      </c>
      <c r="B736" s="202">
        <v>566</v>
      </c>
      <c r="C736" s="203"/>
    </row>
    <row r="737" ht="14.65" customHeight="1" spans="1:3">
      <c r="A737" s="204" t="s">
        <v>37</v>
      </c>
      <c r="B737" s="202">
        <v>82</v>
      </c>
      <c r="C737" s="203"/>
    </row>
    <row r="738" ht="14.65" customHeight="1" spans="1:3">
      <c r="A738" s="204" t="s">
        <v>38</v>
      </c>
      <c r="B738" s="202"/>
      <c r="C738" s="203"/>
    </row>
    <row r="739" ht="14.65" customHeight="1" spans="1:3">
      <c r="A739" s="204" t="s">
        <v>39</v>
      </c>
      <c r="B739" s="202"/>
      <c r="C739" s="203"/>
    </row>
    <row r="740" ht="14.65" customHeight="1" spans="1:3">
      <c r="A740" s="204" t="s">
        <v>78</v>
      </c>
      <c r="B740" s="202">
        <v>30</v>
      </c>
      <c r="C740" s="203"/>
    </row>
    <row r="741" ht="14.65" customHeight="1" spans="1:3">
      <c r="A741" s="204" t="s">
        <v>572</v>
      </c>
      <c r="B741" s="202"/>
      <c r="C741" s="203"/>
    </row>
    <row r="742" ht="14.65" customHeight="1" spans="1:3">
      <c r="A742" s="204" t="s">
        <v>573</v>
      </c>
      <c r="B742" s="202">
        <v>250</v>
      </c>
      <c r="C742" s="203"/>
    </row>
    <row r="743" ht="14.65" customHeight="1" spans="1:3">
      <c r="A743" s="204" t="s">
        <v>46</v>
      </c>
      <c r="B743" s="202"/>
      <c r="C743" s="203"/>
    </row>
    <row r="744" ht="14.65" customHeight="1" spans="1:3">
      <c r="A744" s="204" t="s">
        <v>574</v>
      </c>
      <c r="B744" s="202">
        <v>204</v>
      </c>
      <c r="C744" s="203"/>
    </row>
    <row r="745" ht="14.65" customHeight="1" spans="1:3">
      <c r="A745" s="204" t="s">
        <v>575</v>
      </c>
      <c r="B745" s="202">
        <v>724</v>
      </c>
      <c r="C745" s="203"/>
    </row>
    <row r="746" ht="14.65" customHeight="1" spans="1:3">
      <c r="A746" s="204" t="s">
        <v>576</v>
      </c>
      <c r="B746" s="202">
        <v>724</v>
      </c>
      <c r="C746" s="203"/>
    </row>
    <row r="747" ht="14.65" customHeight="1" spans="1:3">
      <c r="A747" s="204" t="s">
        <v>577</v>
      </c>
      <c r="B747" s="202">
        <v>6917</v>
      </c>
      <c r="C747" s="203"/>
    </row>
    <row r="748" ht="14.65" customHeight="1" spans="1:3">
      <c r="A748" s="204" t="s">
        <v>578</v>
      </c>
      <c r="B748" s="202">
        <v>6917</v>
      </c>
      <c r="C748" s="203"/>
    </row>
    <row r="749" ht="14.65" customHeight="1" spans="1:3">
      <c r="A749" s="204" t="s">
        <v>579</v>
      </c>
      <c r="B749" s="202">
        <v>28306</v>
      </c>
      <c r="C749" s="203"/>
    </row>
    <row r="750" ht="14.65" customHeight="1" spans="1:3">
      <c r="A750" s="204" t="s">
        <v>580</v>
      </c>
      <c r="B750" s="202">
        <v>28</v>
      </c>
      <c r="C750" s="203"/>
    </row>
    <row r="751" ht="14.65" customHeight="1" spans="1:3">
      <c r="A751" s="204" t="s">
        <v>37</v>
      </c>
      <c r="B751" s="202"/>
      <c r="C751" s="203"/>
    </row>
    <row r="752" ht="14.65" customHeight="1" spans="1:3">
      <c r="A752" s="204" t="s">
        <v>38</v>
      </c>
      <c r="B752" s="202"/>
      <c r="C752" s="203"/>
    </row>
    <row r="753" ht="14.65" customHeight="1" spans="1:3">
      <c r="A753" s="204" t="s">
        <v>39</v>
      </c>
      <c r="B753" s="202"/>
      <c r="C753" s="203"/>
    </row>
    <row r="754" ht="14.65" customHeight="1" spans="1:3">
      <c r="A754" s="204" t="s">
        <v>581</v>
      </c>
      <c r="B754" s="202"/>
      <c r="C754" s="203"/>
    </row>
    <row r="755" ht="14.65" customHeight="1" spans="1:3">
      <c r="A755" s="204" t="s">
        <v>582</v>
      </c>
      <c r="B755" s="202"/>
      <c r="C755" s="203"/>
    </row>
    <row r="756" ht="14.65" customHeight="1" spans="1:3">
      <c r="A756" s="204" t="s">
        <v>583</v>
      </c>
      <c r="B756" s="202"/>
      <c r="C756" s="203"/>
    </row>
    <row r="757" ht="14.65" customHeight="1" spans="1:3">
      <c r="A757" s="204" t="s">
        <v>584</v>
      </c>
      <c r="B757" s="202"/>
      <c r="C757" s="203"/>
    </row>
    <row r="758" ht="14.65" customHeight="1" spans="1:3">
      <c r="A758" s="204" t="s">
        <v>585</v>
      </c>
      <c r="B758" s="202"/>
      <c r="C758" s="203"/>
    </row>
    <row r="759" ht="14.65" customHeight="1" spans="1:3">
      <c r="A759" s="204" t="s">
        <v>586</v>
      </c>
      <c r="B759" s="202">
        <v>28</v>
      </c>
      <c r="C759" s="203"/>
    </row>
    <row r="760" ht="14.65" customHeight="1" spans="1:3">
      <c r="A760" s="204" t="s">
        <v>587</v>
      </c>
      <c r="B760" s="202"/>
      <c r="C760" s="203"/>
    </row>
    <row r="761" ht="14.65" customHeight="1" spans="1:3">
      <c r="A761" s="204" t="s">
        <v>588</v>
      </c>
      <c r="B761" s="202"/>
      <c r="C761" s="203"/>
    </row>
    <row r="762" ht="14.65" customHeight="1" spans="1:3">
      <c r="A762" s="204" t="s">
        <v>589</v>
      </c>
      <c r="B762" s="202"/>
      <c r="C762" s="203"/>
    </row>
    <row r="763" ht="14.65" customHeight="1" spans="1:3">
      <c r="A763" s="204" t="s">
        <v>590</v>
      </c>
      <c r="B763" s="202"/>
      <c r="C763" s="203"/>
    </row>
    <row r="764" ht="14.65" customHeight="1" spans="1:3">
      <c r="A764" s="204" t="s">
        <v>591</v>
      </c>
      <c r="B764" s="202">
        <v>5124</v>
      </c>
      <c r="C764" s="203"/>
    </row>
    <row r="765" ht="14.65" customHeight="1" spans="1:3">
      <c r="A765" s="204" t="s">
        <v>592</v>
      </c>
      <c r="B765" s="202">
        <v>1853</v>
      </c>
      <c r="C765" s="203"/>
    </row>
    <row r="766" ht="14.65" customHeight="1" spans="1:3">
      <c r="A766" s="204" t="s">
        <v>593</v>
      </c>
      <c r="B766" s="202">
        <v>3214</v>
      </c>
      <c r="C766" s="203"/>
    </row>
    <row r="767" ht="14.65" customHeight="1" spans="1:3">
      <c r="A767" s="204" t="s">
        <v>594</v>
      </c>
      <c r="B767" s="202"/>
      <c r="C767" s="203"/>
    </row>
    <row r="768" ht="14.65" customHeight="1" spans="1:3">
      <c r="A768" s="204" t="s">
        <v>595</v>
      </c>
      <c r="B768" s="202"/>
      <c r="C768" s="203"/>
    </row>
    <row r="769" ht="14.65" customHeight="1" spans="1:3">
      <c r="A769" s="204" t="s">
        <v>596</v>
      </c>
      <c r="B769" s="202"/>
      <c r="C769" s="203"/>
    </row>
    <row r="770" ht="14.65" customHeight="1" spans="1:3">
      <c r="A770" s="204" t="s">
        <v>597</v>
      </c>
      <c r="B770" s="202"/>
      <c r="C770" s="203"/>
    </row>
    <row r="771" ht="14.65" customHeight="1" spans="1:3">
      <c r="A771" s="204" t="s">
        <v>598</v>
      </c>
      <c r="B771" s="202">
        <v>57</v>
      </c>
      <c r="C771" s="203"/>
    </row>
    <row r="772" ht="14.65" customHeight="1" spans="1:3">
      <c r="A772" s="204" t="s">
        <v>599</v>
      </c>
      <c r="B772" s="202"/>
      <c r="C772" s="203"/>
    </row>
    <row r="773" ht="14.65" customHeight="1" spans="1:3">
      <c r="A773" s="204" t="s">
        <v>600</v>
      </c>
      <c r="B773" s="202">
        <v>654</v>
      </c>
      <c r="C773" s="203"/>
    </row>
    <row r="774" ht="14.65" customHeight="1" spans="1:3">
      <c r="A774" s="204" t="s">
        <v>601</v>
      </c>
      <c r="B774" s="202">
        <v>86</v>
      </c>
      <c r="C774" s="203"/>
    </row>
    <row r="775" ht="14.65" customHeight="1" spans="1:3">
      <c r="A775" s="204" t="s">
        <v>602</v>
      </c>
      <c r="B775" s="202">
        <v>500</v>
      </c>
      <c r="C775" s="203"/>
    </row>
    <row r="776" ht="14.65" customHeight="1" spans="1:3">
      <c r="A776" s="204" t="s">
        <v>603</v>
      </c>
      <c r="B776" s="202"/>
      <c r="C776" s="203"/>
    </row>
    <row r="777" ht="14.65" customHeight="1" spans="1:3">
      <c r="A777" s="204" t="s">
        <v>604</v>
      </c>
      <c r="B777" s="202"/>
      <c r="C777" s="203"/>
    </row>
    <row r="778" ht="14.65" customHeight="1" spans="1:3">
      <c r="A778" s="204" t="s">
        <v>605</v>
      </c>
      <c r="B778" s="202">
        <v>68</v>
      </c>
      <c r="C778" s="203"/>
    </row>
    <row r="779" ht="14.65" customHeight="1" spans="1:3">
      <c r="A779" s="204" t="s">
        <v>606</v>
      </c>
      <c r="B779" s="202"/>
      <c r="C779" s="203"/>
    </row>
    <row r="780" ht="14.65" customHeight="1" spans="1:3">
      <c r="A780" s="204" t="s">
        <v>607</v>
      </c>
      <c r="B780" s="202">
        <v>9</v>
      </c>
      <c r="C780" s="203"/>
    </row>
    <row r="781" ht="14.65" customHeight="1" spans="1:3">
      <c r="A781" s="204" t="s">
        <v>608</v>
      </c>
      <c r="B781" s="202"/>
      <c r="C781" s="203"/>
    </row>
    <row r="782" ht="14.65" customHeight="1" spans="1:3">
      <c r="A782" s="204" t="s">
        <v>609</v>
      </c>
      <c r="B782" s="202"/>
      <c r="C782" s="203"/>
    </row>
    <row r="783" ht="14.65" customHeight="1" spans="1:3">
      <c r="A783" s="204" t="s">
        <v>610</v>
      </c>
      <c r="B783" s="202"/>
      <c r="C783" s="203"/>
    </row>
    <row r="784" ht="14.65" customHeight="1" spans="1:3">
      <c r="A784" s="204" t="s">
        <v>611</v>
      </c>
      <c r="B784" s="202"/>
      <c r="C784" s="203"/>
    </row>
    <row r="785" ht="14.65" customHeight="1" spans="1:3">
      <c r="A785" s="204" t="s">
        <v>612</v>
      </c>
      <c r="B785" s="202">
        <v>9</v>
      </c>
      <c r="C785" s="203"/>
    </row>
    <row r="786" ht="14.65" customHeight="1" spans="1:3">
      <c r="A786" s="204" t="s">
        <v>613</v>
      </c>
      <c r="B786" s="202"/>
      <c r="C786" s="203"/>
    </row>
    <row r="787" ht="14.65" customHeight="1" spans="1:3">
      <c r="A787" s="204" t="s">
        <v>614</v>
      </c>
      <c r="B787" s="202"/>
      <c r="C787" s="203"/>
    </row>
    <row r="788" ht="14.65" customHeight="1" spans="1:3">
      <c r="A788" s="204" t="s">
        <v>615</v>
      </c>
      <c r="B788" s="202"/>
      <c r="C788" s="203"/>
    </row>
    <row r="789" ht="14.65" customHeight="1" spans="1:3">
      <c r="A789" s="204" t="s">
        <v>616</v>
      </c>
      <c r="B789" s="202"/>
      <c r="C789" s="203"/>
    </row>
    <row r="790" ht="14.65" customHeight="1" spans="1:3">
      <c r="A790" s="204" t="s">
        <v>617</v>
      </c>
      <c r="B790" s="202"/>
      <c r="C790" s="203"/>
    </row>
    <row r="791" ht="14.65" customHeight="1" spans="1:3">
      <c r="A791" s="204" t="s">
        <v>618</v>
      </c>
      <c r="B791" s="202"/>
      <c r="C791" s="203"/>
    </row>
    <row r="792" ht="14.65" customHeight="1" spans="1:3">
      <c r="A792" s="204" t="s">
        <v>619</v>
      </c>
      <c r="B792" s="202"/>
      <c r="C792" s="203"/>
    </row>
    <row r="793" ht="14.65" customHeight="1" spans="1:3">
      <c r="A793" s="204" t="s">
        <v>620</v>
      </c>
      <c r="B793" s="202"/>
      <c r="C793" s="203"/>
    </row>
    <row r="794" ht="14.65" customHeight="1" spans="1:3">
      <c r="A794" s="204" t="s">
        <v>621</v>
      </c>
      <c r="B794" s="202"/>
      <c r="C794" s="203"/>
    </row>
    <row r="795" ht="14.65" customHeight="1" spans="1:3">
      <c r="A795" s="204" t="s">
        <v>622</v>
      </c>
      <c r="B795" s="202"/>
      <c r="C795" s="203"/>
    </row>
    <row r="796" ht="14.65" customHeight="1" spans="1:3">
      <c r="A796" s="204" t="s">
        <v>623</v>
      </c>
      <c r="B796" s="202"/>
      <c r="C796" s="203"/>
    </row>
    <row r="797" ht="14.65" customHeight="1" spans="1:3">
      <c r="A797" s="204" t="s">
        <v>624</v>
      </c>
      <c r="B797" s="202"/>
      <c r="C797" s="203"/>
    </row>
    <row r="798" ht="14.65" customHeight="1" spans="1:3">
      <c r="A798" s="204" t="s">
        <v>625</v>
      </c>
      <c r="B798" s="202"/>
      <c r="C798" s="203"/>
    </row>
    <row r="799" ht="14.65" customHeight="1" spans="1:3">
      <c r="A799" s="204" t="s">
        <v>626</v>
      </c>
      <c r="B799" s="202"/>
      <c r="C799" s="203"/>
    </row>
    <row r="800" ht="14.65" customHeight="1" spans="1:3">
      <c r="A800" s="204" t="s">
        <v>627</v>
      </c>
      <c r="B800" s="202"/>
      <c r="C800" s="203"/>
    </row>
    <row r="801" ht="14.65" customHeight="1" spans="1:3">
      <c r="A801" s="204" t="s">
        <v>628</v>
      </c>
      <c r="B801" s="202">
        <v>20</v>
      </c>
      <c r="C801" s="203"/>
    </row>
    <row r="802" ht="14.65" customHeight="1" spans="1:3">
      <c r="A802" s="204" t="s">
        <v>629</v>
      </c>
      <c r="B802" s="202">
        <v>20</v>
      </c>
      <c r="C802" s="203"/>
    </row>
    <row r="803" ht="14.65" customHeight="1" spans="1:3">
      <c r="A803" s="204" t="s">
        <v>630</v>
      </c>
      <c r="B803" s="202">
        <v>7001</v>
      </c>
      <c r="C803" s="203"/>
    </row>
    <row r="804" ht="14.65" customHeight="1" spans="1:3">
      <c r="A804" s="204" t="s">
        <v>631</v>
      </c>
      <c r="B804" s="202"/>
      <c r="C804" s="203"/>
    </row>
    <row r="805" ht="14.65" customHeight="1" spans="1:3">
      <c r="A805" s="204" t="s">
        <v>632</v>
      </c>
      <c r="B805" s="202"/>
      <c r="C805" s="203"/>
    </row>
    <row r="806" ht="14.65" customHeight="1" spans="1:3">
      <c r="A806" s="204" t="s">
        <v>633</v>
      </c>
      <c r="B806" s="202"/>
      <c r="C806" s="203"/>
    </row>
    <row r="807" ht="14.65" customHeight="1" spans="1:3">
      <c r="A807" s="204" t="s">
        <v>634</v>
      </c>
      <c r="B807" s="202"/>
      <c r="C807" s="203"/>
    </row>
    <row r="808" ht="14.65" customHeight="1" spans="1:3">
      <c r="A808" s="204" t="s">
        <v>635</v>
      </c>
      <c r="B808" s="202">
        <v>7001</v>
      </c>
      <c r="C808" s="203"/>
    </row>
    <row r="809" ht="14.65" customHeight="1" spans="1:3">
      <c r="A809" s="204" t="s">
        <v>636</v>
      </c>
      <c r="B809" s="202"/>
      <c r="C809" s="203"/>
    </row>
    <row r="810" ht="14.65" customHeight="1" spans="1:3">
      <c r="A810" s="204" t="s">
        <v>637</v>
      </c>
      <c r="B810" s="202"/>
      <c r="C810" s="203"/>
    </row>
    <row r="811" ht="14.65" customHeight="1" spans="1:3">
      <c r="A811" s="204" t="s">
        <v>638</v>
      </c>
      <c r="B811" s="202"/>
      <c r="C811" s="203"/>
    </row>
    <row r="812" ht="14.65" customHeight="1" spans="1:3">
      <c r="A812" s="204" t="s">
        <v>639</v>
      </c>
      <c r="B812" s="202"/>
      <c r="C812" s="203"/>
    </row>
    <row r="813" ht="14.65" customHeight="1" spans="1:3">
      <c r="A813" s="204" t="s">
        <v>640</v>
      </c>
      <c r="B813" s="202">
        <v>714</v>
      </c>
      <c r="C813" s="203"/>
    </row>
    <row r="814" ht="14.65" customHeight="1" spans="1:3">
      <c r="A814" s="204" t="s">
        <v>37</v>
      </c>
      <c r="B814" s="202">
        <v>96</v>
      </c>
      <c r="C814" s="203"/>
    </row>
    <row r="815" ht="14.65" customHeight="1" spans="1:3">
      <c r="A815" s="204" t="s">
        <v>38</v>
      </c>
      <c r="B815" s="202"/>
      <c r="C815" s="203"/>
    </row>
    <row r="816" ht="14.65" customHeight="1" spans="1:3">
      <c r="A816" s="204" t="s">
        <v>39</v>
      </c>
      <c r="B816" s="202"/>
      <c r="C816" s="203"/>
    </row>
    <row r="817" ht="14.65" customHeight="1" spans="1:3">
      <c r="A817" s="204" t="s">
        <v>641</v>
      </c>
      <c r="B817" s="202"/>
      <c r="C817" s="203"/>
    </row>
    <row r="818" ht="14.65" customHeight="1" spans="1:3">
      <c r="A818" s="204" t="s">
        <v>642</v>
      </c>
      <c r="B818" s="202"/>
      <c r="C818" s="203"/>
    </row>
    <row r="819" ht="14.65" customHeight="1" spans="1:3">
      <c r="A819" s="204" t="s">
        <v>643</v>
      </c>
      <c r="B819" s="202"/>
      <c r="C819" s="203"/>
    </row>
    <row r="820" ht="14.65" customHeight="1" spans="1:3">
      <c r="A820" s="204" t="s">
        <v>78</v>
      </c>
      <c r="B820" s="202"/>
      <c r="C820" s="203"/>
    </row>
    <row r="821" ht="14.65" customHeight="1" spans="1:3">
      <c r="A821" s="204" t="s">
        <v>644</v>
      </c>
      <c r="B821" s="202"/>
      <c r="C821" s="203"/>
    </row>
    <row r="822" ht="14.65" customHeight="1" spans="1:3">
      <c r="A822" s="204" t="s">
        <v>46</v>
      </c>
      <c r="B822" s="202">
        <v>35</v>
      </c>
      <c r="C822" s="203"/>
    </row>
    <row r="823" ht="14.65" customHeight="1" spans="1:3">
      <c r="A823" s="204" t="s">
        <v>645</v>
      </c>
      <c r="B823" s="202">
        <v>583</v>
      </c>
      <c r="C823" s="203"/>
    </row>
    <row r="824" ht="14.65" customHeight="1" spans="1:3">
      <c r="A824" s="201" t="s">
        <v>646</v>
      </c>
      <c r="B824" s="202">
        <v>14756</v>
      </c>
      <c r="C824" s="203"/>
    </row>
    <row r="825" ht="14.65" customHeight="1" spans="1:3">
      <c r="A825" s="204" t="s">
        <v>647</v>
      </c>
      <c r="B825" s="202">
        <v>14756</v>
      </c>
      <c r="C825" s="203"/>
    </row>
    <row r="826" ht="14.65" customHeight="1" spans="1:3">
      <c r="A826" s="204" t="s">
        <v>648</v>
      </c>
      <c r="B826" s="202">
        <v>160589</v>
      </c>
      <c r="C826" s="203"/>
    </row>
    <row r="827" ht="14.65" customHeight="1" spans="1:3">
      <c r="A827" s="204" t="s">
        <v>649</v>
      </c>
      <c r="B827" s="202">
        <v>7831</v>
      </c>
      <c r="C827" s="203"/>
    </row>
    <row r="828" ht="14.65" customHeight="1" spans="1:3">
      <c r="A828" s="204" t="s">
        <v>37</v>
      </c>
      <c r="B828" s="202">
        <v>588</v>
      </c>
      <c r="C828" s="203"/>
    </row>
    <row r="829" ht="14.65" customHeight="1" spans="1:3">
      <c r="A829" s="204" t="s">
        <v>38</v>
      </c>
      <c r="B829" s="202"/>
      <c r="C829" s="203"/>
    </row>
    <row r="830" ht="14.65" customHeight="1" spans="1:3">
      <c r="A830" s="204" t="s">
        <v>39</v>
      </c>
      <c r="B830" s="202"/>
      <c r="C830" s="203"/>
    </row>
    <row r="831" ht="14.65" customHeight="1" spans="1:3">
      <c r="A831" s="204" t="s">
        <v>650</v>
      </c>
      <c r="B831" s="202">
        <v>1678</v>
      </c>
      <c r="C831" s="203"/>
    </row>
    <row r="832" ht="14.65" customHeight="1" spans="1:3">
      <c r="A832" s="204" t="s">
        <v>651</v>
      </c>
      <c r="B832" s="202"/>
      <c r="C832" s="203"/>
    </row>
    <row r="833" ht="14.65" customHeight="1" spans="1:3">
      <c r="A833" s="204" t="s">
        <v>652</v>
      </c>
      <c r="B833" s="202"/>
      <c r="C833" s="203"/>
    </row>
    <row r="834" ht="14.65" customHeight="1" spans="1:3">
      <c r="A834" s="204" t="s">
        <v>653</v>
      </c>
      <c r="B834" s="202"/>
      <c r="C834" s="203"/>
    </row>
    <row r="835" ht="14.65" customHeight="1" spans="1:3">
      <c r="A835" s="204" t="s">
        <v>654</v>
      </c>
      <c r="B835" s="202"/>
      <c r="C835" s="203"/>
    </row>
    <row r="836" ht="14.65" customHeight="1" spans="1:3">
      <c r="A836" s="204" t="s">
        <v>655</v>
      </c>
      <c r="B836" s="202"/>
      <c r="C836" s="203"/>
    </row>
    <row r="837" ht="14.65" customHeight="1" spans="1:3">
      <c r="A837" s="204" t="s">
        <v>656</v>
      </c>
      <c r="B837" s="202">
        <v>5565</v>
      </c>
      <c r="C837" s="203"/>
    </row>
    <row r="838" ht="14.65" customHeight="1" spans="1:3">
      <c r="A838" s="201" t="s">
        <v>657</v>
      </c>
      <c r="B838" s="202">
        <v>100</v>
      </c>
      <c r="C838" s="203"/>
    </row>
    <row r="839" ht="14.65" customHeight="1" spans="1:3">
      <c r="A839" s="204" t="s">
        <v>658</v>
      </c>
      <c r="B839" s="202">
        <v>100</v>
      </c>
      <c r="C839" s="203"/>
    </row>
    <row r="840" ht="14.65" customHeight="1" spans="1:3">
      <c r="A840" s="204" t="s">
        <v>659</v>
      </c>
      <c r="B840" s="202">
        <v>46477</v>
      </c>
      <c r="C840" s="203"/>
    </row>
    <row r="841" ht="14.65" customHeight="1" spans="1:3">
      <c r="A841" s="204" t="s">
        <v>660</v>
      </c>
      <c r="B841" s="202">
        <v>590</v>
      </c>
      <c r="C841" s="203"/>
    </row>
    <row r="842" ht="14.65" customHeight="1" spans="1:3">
      <c r="A842" s="204" t="s">
        <v>661</v>
      </c>
      <c r="B842" s="202">
        <v>45887</v>
      </c>
      <c r="C842" s="203"/>
    </row>
    <row r="843" ht="14.65" customHeight="1" spans="1:3">
      <c r="A843" s="204" t="s">
        <v>662</v>
      </c>
      <c r="B843" s="202">
        <v>17370</v>
      </c>
      <c r="C843" s="203"/>
    </row>
    <row r="844" ht="14.65" customHeight="1" spans="1:3">
      <c r="A844" s="204" t="s">
        <v>663</v>
      </c>
      <c r="B844" s="202">
        <v>17370</v>
      </c>
      <c r="C844" s="203"/>
    </row>
    <row r="845" ht="14.65" customHeight="1" spans="1:3">
      <c r="A845" s="204" t="s">
        <v>664</v>
      </c>
      <c r="B845" s="202"/>
      <c r="C845" s="203"/>
    </row>
    <row r="846" ht="14.65" customHeight="1" spans="1:3">
      <c r="A846" s="204" t="s">
        <v>665</v>
      </c>
      <c r="B846" s="202"/>
      <c r="C846" s="203"/>
    </row>
    <row r="847" ht="14.65" customHeight="1" spans="1:3">
      <c r="A847" s="204" t="s">
        <v>666</v>
      </c>
      <c r="B847" s="202">
        <v>88811</v>
      </c>
      <c r="C847" s="203"/>
    </row>
    <row r="848" ht="14.65" customHeight="1" spans="1:3">
      <c r="A848" s="204" t="s">
        <v>667</v>
      </c>
      <c r="B848" s="202">
        <v>88811</v>
      </c>
      <c r="C848" s="203"/>
    </row>
    <row r="849" ht="14.65" customHeight="1" spans="1:3">
      <c r="A849" s="204" t="s">
        <v>668</v>
      </c>
      <c r="B849" s="202">
        <v>80110</v>
      </c>
      <c r="C849" s="203"/>
    </row>
    <row r="850" ht="14.65" customHeight="1" spans="1:3">
      <c r="A850" s="204" t="s">
        <v>669</v>
      </c>
      <c r="B850" s="202">
        <v>35142</v>
      </c>
      <c r="C850" s="203"/>
    </row>
    <row r="851" ht="14.65" customHeight="1" spans="1:3">
      <c r="A851" s="204" t="s">
        <v>37</v>
      </c>
      <c r="B851" s="202">
        <v>246</v>
      </c>
      <c r="C851" s="203"/>
    </row>
    <row r="852" ht="14.65" customHeight="1" spans="1:3">
      <c r="A852" s="204" t="s">
        <v>38</v>
      </c>
      <c r="B852" s="202"/>
      <c r="C852" s="203"/>
    </row>
    <row r="853" ht="14.65" customHeight="1" spans="1:3">
      <c r="A853" s="204" t="s">
        <v>39</v>
      </c>
      <c r="B853" s="202"/>
      <c r="C853" s="203"/>
    </row>
    <row r="854" ht="14.65" customHeight="1" spans="1:3">
      <c r="A854" s="204" t="s">
        <v>46</v>
      </c>
      <c r="B854" s="202">
        <v>1439</v>
      </c>
      <c r="C854" s="203"/>
    </row>
    <row r="855" ht="14.65" customHeight="1" spans="1:3">
      <c r="A855" s="204" t="s">
        <v>670</v>
      </c>
      <c r="B855" s="202"/>
      <c r="C855" s="203"/>
    </row>
    <row r="856" ht="14.65" customHeight="1" spans="1:3">
      <c r="A856" s="204" t="s">
        <v>671</v>
      </c>
      <c r="B856" s="202">
        <v>12</v>
      </c>
      <c r="C856" s="203"/>
    </row>
    <row r="857" ht="14.65" customHeight="1" spans="1:3">
      <c r="A857" s="204" t="s">
        <v>672</v>
      </c>
      <c r="B857" s="202">
        <v>662</v>
      </c>
      <c r="C857" s="203"/>
    </row>
    <row r="858" ht="14.65" customHeight="1" spans="1:3">
      <c r="A858" s="204" t="s">
        <v>673</v>
      </c>
      <c r="B858" s="202">
        <v>131</v>
      </c>
      <c r="C858" s="203"/>
    </row>
    <row r="859" ht="14.65" customHeight="1" spans="1:3">
      <c r="A859" s="204" t="s">
        <v>674</v>
      </c>
      <c r="B859" s="202">
        <v>173</v>
      </c>
      <c r="C859" s="203"/>
    </row>
    <row r="860" ht="14.65" customHeight="1" spans="1:3">
      <c r="A860" s="204" t="s">
        <v>675</v>
      </c>
      <c r="B860" s="202">
        <v>108</v>
      </c>
      <c r="C860" s="203"/>
    </row>
    <row r="861" ht="14.65" customHeight="1" spans="1:3">
      <c r="A861" s="204" t="s">
        <v>676</v>
      </c>
      <c r="B861" s="202"/>
      <c r="C861" s="203"/>
    </row>
    <row r="862" ht="14.65" customHeight="1" spans="1:3">
      <c r="A862" s="204" t="s">
        <v>677</v>
      </c>
      <c r="B862" s="202"/>
      <c r="C862" s="203"/>
    </row>
    <row r="863" ht="14.65" customHeight="1" spans="1:3">
      <c r="A863" s="204" t="s">
        <v>678</v>
      </c>
      <c r="B863" s="202">
        <v>4</v>
      </c>
      <c r="C863" s="203"/>
    </row>
    <row r="864" ht="14.65" customHeight="1" spans="1:3">
      <c r="A864" s="204" t="s">
        <v>679</v>
      </c>
      <c r="B864" s="202"/>
      <c r="C864" s="203"/>
    </row>
    <row r="865" ht="14.65" customHeight="1" spans="1:3">
      <c r="A865" s="204" t="s">
        <v>680</v>
      </c>
      <c r="B865" s="202">
        <v>764</v>
      </c>
      <c r="C865" s="203"/>
    </row>
    <row r="866" ht="14.65" customHeight="1" spans="1:3">
      <c r="A866" s="204" t="s">
        <v>681</v>
      </c>
      <c r="B866" s="202">
        <v>6686</v>
      </c>
      <c r="C866" s="203"/>
    </row>
    <row r="867" ht="14.65" customHeight="1" spans="1:3">
      <c r="A867" s="204" t="s">
        <v>682</v>
      </c>
      <c r="B867" s="202">
        <v>650</v>
      </c>
      <c r="C867" s="203"/>
    </row>
    <row r="868" ht="14.65" customHeight="1" spans="1:3">
      <c r="A868" s="204" t="s">
        <v>683</v>
      </c>
      <c r="B868" s="202"/>
      <c r="C868" s="203"/>
    </row>
    <row r="869" ht="14.65" customHeight="1" spans="1:3">
      <c r="A869" s="204" t="s">
        <v>684</v>
      </c>
      <c r="B869" s="202">
        <v>5555</v>
      </c>
      <c r="C869" s="203"/>
    </row>
    <row r="870" ht="14.65" customHeight="1" spans="1:3">
      <c r="A870" s="204" t="s">
        <v>685</v>
      </c>
      <c r="B870" s="202">
        <v>1391</v>
      </c>
      <c r="C870" s="203"/>
    </row>
    <row r="871" ht="14.65" customHeight="1" spans="1:3">
      <c r="A871" s="204" t="s">
        <v>686</v>
      </c>
      <c r="B871" s="202">
        <v>15</v>
      </c>
      <c r="C871" s="203"/>
    </row>
    <row r="872" ht="14.65" customHeight="1" spans="1:3">
      <c r="A872" s="204" t="s">
        <v>687</v>
      </c>
      <c r="B872" s="202"/>
      <c r="C872" s="203"/>
    </row>
    <row r="873" ht="14.65" customHeight="1" spans="1:3">
      <c r="A873" s="204" t="s">
        <v>688</v>
      </c>
      <c r="B873" s="202"/>
      <c r="C873" s="203"/>
    </row>
    <row r="874" ht="14.65" customHeight="1" spans="1:3">
      <c r="A874" s="204" t="s">
        <v>689</v>
      </c>
      <c r="B874" s="202">
        <v>3232</v>
      </c>
      <c r="C874" s="203"/>
    </row>
    <row r="875" ht="14.65" customHeight="1" spans="1:3">
      <c r="A875" s="204" t="s">
        <v>690</v>
      </c>
      <c r="B875" s="202">
        <v>14074</v>
      </c>
      <c r="C875" s="203"/>
    </row>
    <row r="876" ht="14.65" customHeight="1" spans="1:3">
      <c r="A876" s="204" t="s">
        <v>691</v>
      </c>
      <c r="B876" s="202">
        <v>8412</v>
      </c>
      <c r="C876" s="203"/>
    </row>
    <row r="877" ht="14.65" customHeight="1" spans="1:3">
      <c r="A877" s="204" t="s">
        <v>37</v>
      </c>
      <c r="B877" s="202">
        <v>122</v>
      </c>
      <c r="C877" s="203"/>
    </row>
    <row r="878" ht="14.65" customHeight="1" spans="1:3">
      <c r="A878" s="204" t="s">
        <v>38</v>
      </c>
      <c r="B878" s="202"/>
      <c r="C878" s="203"/>
    </row>
    <row r="879" ht="14.65" customHeight="1" spans="1:3">
      <c r="A879" s="204" t="s">
        <v>39</v>
      </c>
      <c r="B879" s="202"/>
      <c r="C879" s="203"/>
    </row>
    <row r="880" ht="14.65" customHeight="1" spans="1:3">
      <c r="A880" s="204" t="s">
        <v>692</v>
      </c>
      <c r="B880" s="202">
        <v>344</v>
      </c>
      <c r="C880" s="203"/>
    </row>
    <row r="881" ht="14.65" customHeight="1" spans="1:3">
      <c r="A881" s="204" t="s">
        <v>693</v>
      </c>
      <c r="B881" s="202">
        <v>1397</v>
      </c>
      <c r="C881" s="203"/>
    </row>
    <row r="882" ht="14.65" customHeight="1" spans="1:3">
      <c r="A882" s="204" t="s">
        <v>694</v>
      </c>
      <c r="B882" s="202"/>
      <c r="C882" s="203"/>
    </row>
    <row r="883" ht="14.65" customHeight="1" spans="1:3">
      <c r="A883" s="204" t="s">
        <v>695</v>
      </c>
      <c r="B883" s="202">
        <v>20</v>
      </c>
      <c r="C883" s="203"/>
    </row>
    <row r="884" ht="14.65" customHeight="1" spans="1:3">
      <c r="A884" s="204" t="s">
        <v>696</v>
      </c>
      <c r="B884" s="202">
        <v>62</v>
      </c>
      <c r="C884" s="203"/>
    </row>
    <row r="885" ht="14.65" customHeight="1" spans="1:3">
      <c r="A885" s="204" t="s">
        <v>697</v>
      </c>
      <c r="B885" s="202">
        <v>170</v>
      </c>
      <c r="C885" s="203"/>
    </row>
    <row r="886" ht="14.65" customHeight="1" spans="1:3">
      <c r="A886" s="204" t="s">
        <v>698</v>
      </c>
      <c r="B886" s="202"/>
      <c r="C886" s="203"/>
    </row>
    <row r="887" ht="14.65" customHeight="1" spans="1:3">
      <c r="A887" s="204" t="s">
        <v>699</v>
      </c>
      <c r="B887" s="202">
        <v>60</v>
      </c>
      <c r="C887" s="203"/>
    </row>
    <row r="888" ht="14.65" customHeight="1" spans="1:3">
      <c r="A888" s="204" t="s">
        <v>700</v>
      </c>
      <c r="B888" s="202"/>
      <c r="C888" s="203"/>
    </row>
    <row r="889" ht="14.65" customHeight="1" spans="1:3">
      <c r="A889" s="204" t="s">
        <v>701</v>
      </c>
      <c r="B889" s="202"/>
      <c r="C889" s="203"/>
    </row>
    <row r="890" ht="14.65" customHeight="1" spans="1:3">
      <c r="A890" s="204" t="s">
        <v>702</v>
      </c>
      <c r="B890" s="202"/>
      <c r="C890" s="203"/>
    </row>
    <row r="891" ht="14.65" customHeight="1" spans="1:3">
      <c r="A891" s="204" t="s">
        <v>703</v>
      </c>
      <c r="B891" s="202"/>
      <c r="C891" s="203"/>
    </row>
    <row r="892" ht="14.65" customHeight="1" spans="1:3">
      <c r="A892" s="204" t="s">
        <v>704</v>
      </c>
      <c r="B892" s="202"/>
      <c r="C892" s="203"/>
    </row>
    <row r="893" ht="14.65" customHeight="1" spans="1:3">
      <c r="A893" s="204" t="s">
        <v>705</v>
      </c>
      <c r="B893" s="202"/>
      <c r="C893" s="203"/>
    </row>
    <row r="894" ht="14.65" customHeight="1" spans="1:3">
      <c r="A894" s="204" t="s">
        <v>706</v>
      </c>
      <c r="B894" s="202">
        <v>2045</v>
      </c>
      <c r="C894" s="203"/>
    </row>
    <row r="895" ht="14.65" customHeight="1" spans="1:3">
      <c r="A895" s="204" t="s">
        <v>707</v>
      </c>
      <c r="B895" s="202"/>
      <c r="C895" s="203"/>
    </row>
    <row r="896" ht="14.65" customHeight="1" spans="1:3">
      <c r="A896" s="204" t="s">
        <v>676</v>
      </c>
      <c r="B896" s="202"/>
      <c r="C896" s="203"/>
    </row>
    <row r="897" ht="14.65" customHeight="1" spans="1:3">
      <c r="A897" s="204" t="s">
        <v>708</v>
      </c>
      <c r="B897" s="202">
        <v>4192</v>
      </c>
      <c r="C897" s="203"/>
    </row>
    <row r="898" ht="14.65" customHeight="1" spans="1:3">
      <c r="A898" s="204" t="s">
        <v>709</v>
      </c>
      <c r="B898" s="202">
        <v>12912</v>
      </c>
      <c r="C898" s="203"/>
    </row>
    <row r="899" ht="14.65" customHeight="1" spans="1:3">
      <c r="A899" s="204" t="s">
        <v>37</v>
      </c>
      <c r="B899" s="202">
        <v>102</v>
      </c>
      <c r="C899" s="203"/>
    </row>
    <row r="900" ht="14.65" customHeight="1" spans="1:3">
      <c r="A900" s="204" t="s">
        <v>38</v>
      </c>
      <c r="B900" s="202"/>
      <c r="C900" s="203"/>
    </row>
    <row r="901" ht="14.65" customHeight="1" spans="1:3">
      <c r="A901" s="204" t="s">
        <v>39</v>
      </c>
      <c r="B901" s="202"/>
      <c r="C901" s="203"/>
    </row>
    <row r="902" ht="14.65" customHeight="1" spans="1:3">
      <c r="A902" s="204" t="s">
        <v>710</v>
      </c>
      <c r="B902" s="202">
        <v>670</v>
      </c>
      <c r="C902" s="203"/>
    </row>
    <row r="903" ht="14.65" customHeight="1" spans="1:3">
      <c r="A903" s="204" t="s">
        <v>711</v>
      </c>
      <c r="B903" s="202">
        <v>27</v>
      </c>
      <c r="C903" s="203"/>
    </row>
    <row r="904" ht="14.65" customHeight="1" spans="1:3">
      <c r="A904" s="204" t="s">
        <v>712</v>
      </c>
      <c r="B904" s="202">
        <v>408</v>
      </c>
      <c r="C904" s="203"/>
    </row>
    <row r="905" ht="14.65" customHeight="1" spans="1:3">
      <c r="A905" s="204" t="s">
        <v>713</v>
      </c>
      <c r="B905" s="202"/>
      <c r="C905" s="203"/>
    </row>
    <row r="906" ht="14.65" customHeight="1" spans="1:3">
      <c r="A906" s="204" t="s">
        <v>714</v>
      </c>
      <c r="B906" s="202">
        <v>60</v>
      </c>
      <c r="C906" s="203"/>
    </row>
    <row r="907" ht="14.65" customHeight="1" spans="1:3">
      <c r="A907" s="204" t="s">
        <v>715</v>
      </c>
      <c r="B907" s="202"/>
      <c r="C907" s="203"/>
    </row>
    <row r="908" ht="14.65" customHeight="1" spans="1:3">
      <c r="A908" s="204" t="s">
        <v>716</v>
      </c>
      <c r="B908" s="202"/>
      <c r="C908" s="203"/>
    </row>
    <row r="909" ht="14.65" customHeight="1" spans="1:3">
      <c r="A909" s="204" t="s">
        <v>717</v>
      </c>
      <c r="B909" s="202">
        <v>1452</v>
      </c>
      <c r="C909" s="203"/>
    </row>
    <row r="910" ht="14.65" customHeight="1" spans="1:3">
      <c r="A910" s="204" t="s">
        <v>718</v>
      </c>
      <c r="B910" s="202">
        <v>70</v>
      </c>
      <c r="C910" s="203"/>
    </row>
    <row r="911" ht="14.65" customHeight="1" spans="1:3">
      <c r="A911" s="204" t="s">
        <v>719</v>
      </c>
      <c r="B911" s="202">
        <v>360</v>
      </c>
      <c r="C911" s="203"/>
    </row>
    <row r="912" ht="14.65" customHeight="1" spans="1:3">
      <c r="A912" s="204" t="s">
        <v>720</v>
      </c>
      <c r="B912" s="202">
        <v>107</v>
      </c>
      <c r="C912" s="203"/>
    </row>
    <row r="913" ht="14.65" customHeight="1" spans="1:3">
      <c r="A913" s="204" t="s">
        <v>721</v>
      </c>
      <c r="B913" s="202">
        <v>30</v>
      </c>
      <c r="C913" s="203"/>
    </row>
    <row r="914" ht="14.65" customHeight="1" spans="1:3">
      <c r="A914" s="204" t="s">
        <v>722</v>
      </c>
      <c r="B914" s="202">
        <v>772</v>
      </c>
      <c r="C914" s="203"/>
    </row>
    <row r="915" ht="14.65" customHeight="1" spans="1:3">
      <c r="A915" s="204" t="s">
        <v>723</v>
      </c>
      <c r="B915" s="202"/>
      <c r="C915" s="203"/>
    </row>
    <row r="916" ht="14.65" customHeight="1" spans="1:3">
      <c r="A916" s="204" t="s">
        <v>724</v>
      </c>
      <c r="B916" s="202"/>
      <c r="C916" s="203"/>
    </row>
    <row r="917" ht="14.65" customHeight="1" spans="1:3">
      <c r="A917" s="204" t="s">
        <v>725</v>
      </c>
      <c r="B917" s="202">
        <v>1255</v>
      </c>
      <c r="C917" s="203"/>
    </row>
    <row r="918" ht="14.65" customHeight="1" spans="1:3">
      <c r="A918" s="204" t="s">
        <v>726</v>
      </c>
      <c r="B918" s="202"/>
      <c r="C918" s="203"/>
    </row>
    <row r="919" ht="14.65" customHeight="1" spans="1:3">
      <c r="A919" s="204" t="s">
        <v>727</v>
      </c>
      <c r="B919" s="202">
        <v>67</v>
      </c>
      <c r="C919" s="203"/>
    </row>
    <row r="920" ht="14.65" customHeight="1" spans="1:3">
      <c r="A920" s="204" t="s">
        <v>703</v>
      </c>
      <c r="B920" s="202"/>
      <c r="C920" s="203"/>
    </row>
    <row r="921" ht="14.65" customHeight="1" spans="1:3">
      <c r="A921" s="204" t="s">
        <v>728</v>
      </c>
      <c r="B921" s="202"/>
      <c r="C921" s="203"/>
    </row>
    <row r="922" ht="14.65" customHeight="1" spans="1:3">
      <c r="A922" s="204" t="s">
        <v>729</v>
      </c>
      <c r="B922" s="202">
        <v>877</v>
      </c>
      <c r="C922" s="203"/>
    </row>
    <row r="923" ht="14.65" customHeight="1" spans="1:3">
      <c r="A923" s="204" t="s">
        <v>730</v>
      </c>
      <c r="B923" s="202"/>
      <c r="C923" s="203"/>
    </row>
    <row r="924" ht="14.65" customHeight="1" spans="1:3">
      <c r="A924" s="204" t="s">
        <v>731</v>
      </c>
      <c r="B924" s="202"/>
      <c r="C924" s="203"/>
    </row>
    <row r="925" ht="14.65" customHeight="1" spans="1:3">
      <c r="A925" s="204" t="s">
        <v>732</v>
      </c>
      <c r="B925" s="202">
        <v>6655</v>
      </c>
      <c r="C925" s="203"/>
    </row>
    <row r="926" ht="14.65" customHeight="1" spans="1:3">
      <c r="A926" s="204" t="s">
        <v>733</v>
      </c>
      <c r="B926" s="202">
        <v>8800</v>
      </c>
      <c r="C926" s="203"/>
    </row>
    <row r="927" ht="14.65" customHeight="1" spans="1:3">
      <c r="A927" s="204" t="s">
        <v>37</v>
      </c>
      <c r="B927" s="202"/>
      <c r="C927" s="203"/>
    </row>
    <row r="928" ht="14.65" customHeight="1" spans="1:3">
      <c r="A928" s="204" t="s">
        <v>38</v>
      </c>
      <c r="B928" s="202"/>
      <c r="C928" s="203"/>
    </row>
    <row r="929" ht="14.65" customHeight="1" spans="1:3">
      <c r="A929" s="204" t="s">
        <v>39</v>
      </c>
      <c r="B929" s="202"/>
      <c r="C929" s="203"/>
    </row>
    <row r="930" ht="14.65" customHeight="1" spans="1:3">
      <c r="A930" s="204" t="s">
        <v>734</v>
      </c>
      <c r="B930" s="202"/>
      <c r="C930" s="203"/>
    </row>
    <row r="931" ht="14.65" customHeight="1" spans="1:3">
      <c r="A931" s="204" t="s">
        <v>735</v>
      </c>
      <c r="B931" s="202">
        <v>703</v>
      </c>
      <c r="C931" s="203"/>
    </row>
    <row r="932" ht="14.65" customHeight="1" spans="1:3">
      <c r="A932" s="204" t="s">
        <v>736</v>
      </c>
      <c r="B932" s="202">
        <v>641</v>
      </c>
      <c r="C932" s="203"/>
    </row>
    <row r="933" ht="14.65" customHeight="1" spans="1:3">
      <c r="A933" s="204" t="s">
        <v>737</v>
      </c>
      <c r="B933" s="202">
        <v>86</v>
      </c>
      <c r="C933" s="203"/>
    </row>
    <row r="934" ht="14.65" customHeight="1" spans="1:3">
      <c r="A934" s="204" t="s">
        <v>738</v>
      </c>
      <c r="B934" s="202"/>
      <c r="C934" s="203"/>
    </row>
    <row r="935" ht="14.65" customHeight="1" spans="1:3">
      <c r="A935" s="204" t="s">
        <v>46</v>
      </c>
      <c r="B935" s="202">
        <v>130</v>
      </c>
      <c r="C935" s="203"/>
    </row>
    <row r="936" ht="14.65" customHeight="1" spans="1:3">
      <c r="A936" s="204" t="s">
        <v>739</v>
      </c>
      <c r="B936" s="202">
        <v>7240</v>
      </c>
      <c r="C936" s="203"/>
    </row>
    <row r="937" ht="14.65" customHeight="1" spans="1:3">
      <c r="A937" s="204" t="s">
        <v>740</v>
      </c>
      <c r="B937" s="202">
        <v>7093</v>
      </c>
      <c r="C937" s="203"/>
    </row>
    <row r="938" ht="14.65" customHeight="1" spans="1:3">
      <c r="A938" s="204" t="s">
        <v>741</v>
      </c>
      <c r="B938" s="202">
        <v>1773</v>
      </c>
      <c r="C938" s="203"/>
    </row>
    <row r="939" ht="14.65" customHeight="1" spans="1:3">
      <c r="A939" s="204" t="s">
        <v>742</v>
      </c>
      <c r="B939" s="202"/>
      <c r="C939" s="203"/>
    </row>
    <row r="940" ht="14.65" customHeight="1" spans="1:3">
      <c r="A940" s="204" t="s">
        <v>743</v>
      </c>
      <c r="B940" s="202">
        <v>5016</v>
      </c>
      <c r="C940" s="203"/>
    </row>
    <row r="941" ht="14.65" customHeight="1" spans="1:3">
      <c r="A941" s="204" t="s">
        <v>744</v>
      </c>
      <c r="B941" s="202">
        <v>4</v>
      </c>
      <c r="C941" s="203"/>
    </row>
    <row r="942" ht="14.65" customHeight="1" spans="1:3">
      <c r="A942" s="204" t="s">
        <v>745</v>
      </c>
      <c r="B942" s="202"/>
      <c r="C942" s="203"/>
    </row>
    <row r="943" ht="14.65" customHeight="1" spans="1:3">
      <c r="A943" s="204" t="s">
        <v>746</v>
      </c>
      <c r="B943" s="202">
        <v>300</v>
      </c>
      <c r="C943" s="203"/>
    </row>
    <row r="944" ht="14.65" customHeight="1" spans="1:3">
      <c r="A944" s="204" t="s">
        <v>747</v>
      </c>
      <c r="B944" s="202">
        <v>3402</v>
      </c>
      <c r="C944" s="203"/>
    </row>
    <row r="945" ht="14.65" customHeight="1" spans="1:3">
      <c r="A945" s="204" t="s">
        <v>748</v>
      </c>
      <c r="B945" s="202"/>
      <c r="C945" s="203"/>
    </row>
    <row r="946" ht="14.65" customHeight="1" spans="1:3">
      <c r="A946" s="204" t="s">
        <v>749</v>
      </c>
      <c r="B946" s="202">
        <v>1952</v>
      </c>
      <c r="C946" s="203"/>
    </row>
    <row r="947" ht="14.65" customHeight="1" spans="1:3">
      <c r="A947" s="204" t="s">
        <v>750</v>
      </c>
      <c r="B947" s="202">
        <v>1450</v>
      </c>
      <c r="C947" s="203"/>
    </row>
    <row r="948" ht="14.65" customHeight="1" spans="1:3">
      <c r="A948" s="204" t="s">
        <v>751</v>
      </c>
      <c r="B948" s="202"/>
      <c r="C948" s="203"/>
    </row>
    <row r="949" ht="14.65" customHeight="1" spans="1:3">
      <c r="A949" s="204" t="s">
        <v>752</v>
      </c>
      <c r="B949" s="202"/>
      <c r="C949" s="203"/>
    </row>
    <row r="950" ht="14.65" customHeight="1" spans="1:3">
      <c r="A950" s="204" t="s">
        <v>753</v>
      </c>
      <c r="B950" s="202"/>
      <c r="C950" s="203"/>
    </row>
    <row r="951" ht="14.65" customHeight="1" spans="1:3">
      <c r="A951" s="204" t="s">
        <v>754</v>
      </c>
      <c r="B951" s="202"/>
      <c r="C951" s="203"/>
    </row>
    <row r="952" ht="14.65" customHeight="1" spans="1:3">
      <c r="A952" s="204" t="s">
        <v>755</v>
      </c>
      <c r="B952" s="202"/>
      <c r="C952" s="203"/>
    </row>
    <row r="953" ht="14.65" customHeight="1" spans="1:3">
      <c r="A953" s="204" t="s">
        <v>756</v>
      </c>
      <c r="B953" s="202">
        <v>4349</v>
      </c>
      <c r="C953" s="203"/>
    </row>
    <row r="954" ht="14.65" customHeight="1" spans="1:3">
      <c r="A954" s="204" t="s">
        <v>757</v>
      </c>
      <c r="B954" s="202"/>
      <c r="C954" s="203"/>
    </row>
    <row r="955" ht="14.65" customHeight="1" spans="1:3">
      <c r="A955" s="204" t="s">
        <v>758</v>
      </c>
      <c r="B955" s="202">
        <v>4349</v>
      </c>
      <c r="C955" s="203"/>
    </row>
    <row r="956" ht="14.65" customHeight="1" spans="1:3">
      <c r="A956" s="204" t="s">
        <v>759</v>
      </c>
      <c r="B956" s="202">
        <v>74281</v>
      </c>
      <c r="C956" s="203"/>
    </row>
    <row r="957" ht="14.65" customHeight="1" spans="1:3">
      <c r="A957" s="204" t="s">
        <v>760</v>
      </c>
      <c r="B957" s="202">
        <v>49467</v>
      </c>
      <c r="C957" s="203"/>
    </row>
    <row r="958" ht="14.65" customHeight="1" spans="1:3">
      <c r="A958" s="204" t="s">
        <v>37</v>
      </c>
      <c r="B958" s="202">
        <v>131</v>
      </c>
      <c r="C958" s="203"/>
    </row>
    <row r="959" ht="14.65" customHeight="1" spans="1:3">
      <c r="A959" s="204" t="s">
        <v>38</v>
      </c>
      <c r="B959" s="202"/>
      <c r="C959" s="203"/>
    </row>
    <row r="960" ht="14.65" customHeight="1" spans="1:3">
      <c r="A960" s="204" t="s">
        <v>39</v>
      </c>
      <c r="B960" s="202"/>
      <c r="C960" s="203"/>
    </row>
    <row r="961" ht="14.65" customHeight="1" spans="1:3">
      <c r="A961" s="204" t="s">
        <v>761</v>
      </c>
      <c r="B961" s="202">
        <v>718</v>
      </c>
      <c r="C961" s="203"/>
    </row>
    <row r="962" ht="14.65" customHeight="1" spans="1:3">
      <c r="A962" s="204" t="s">
        <v>762</v>
      </c>
      <c r="B962" s="202">
        <v>1056</v>
      </c>
      <c r="C962" s="203"/>
    </row>
    <row r="963" ht="14.65" customHeight="1" spans="1:3">
      <c r="A963" s="204" t="s">
        <v>763</v>
      </c>
      <c r="B963" s="202"/>
      <c r="C963" s="203"/>
    </row>
    <row r="964" ht="14.65" customHeight="1" spans="1:3">
      <c r="A964" s="204" t="s">
        <v>764</v>
      </c>
      <c r="B964" s="202"/>
      <c r="C964" s="203"/>
    </row>
    <row r="965" ht="14.65" customHeight="1" spans="1:3">
      <c r="A965" s="204" t="s">
        <v>765</v>
      </c>
      <c r="B965" s="202"/>
      <c r="C965" s="203"/>
    </row>
    <row r="966" ht="14.65" customHeight="1" spans="1:3">
      <c r="A966" s="204" t="s">
        <v>766</v>
      </c>
      <c r="B966" s="202">
        <v>934</v>
      </c>
      <c r="C966" s="203"/>
    </row>
    <row r="967" ht="14.65" customHeight="1" spans="1:3">
      <c r="A967" s="204" t="s">
        <v>767</v>
      </c>
      <c r="B967" s="202"/>
      <c r="C967" s="203"/>
    </row>
    <row r="968" ht="14.65" customHeight="1" spans="1:3">
      <c r="A968" s="204" t="s">
        <v>768</v>
      </c>
      <c r="B968" s="202"/>
      <c r="C968" s="203"/>
    </row>
    <row r="969" ht="14.65" customHeight="1" spans="1:3">
      <c r="A969" s="204" t="s">
        <v>769</v>
      </c>
      <c r="B969" s="202"/>
      <c r="C969" s="203"/>
    </row>
    <row r="970" ht="14.65" customHeight="1" spans="1:3">
      <c r="A970" s="204" t="s">
        <v>770</v>
      </c>
      <c r="B970" s="202"/>
      <c r="C970" s="203"/>
    </row>
    <row r="971" ht="14.65" customHeight="1" spans="1:3">
      <c r="A971" s="204" t="s">
        <v>771</v>
      </c>
      <c r="B971" s="202"/>
      <c r="C971" s="203"/>
    </row>
    <row r="972" ht="14.65" customHeight="1" spans="1:3">
      <c r="A972" s="204" t="s">
        <v>772</v>
      </c>
      <c r="B972" s="202"/>
      <c r="C972" s="203"/>
    </row>
    <row r="973" ht="14.65" customHeight="1" spans="1:3">
      <c r="A973" s="204" t="s">
        <v>773</v>
      </c>
      <c r="B973" s="202"/>
      <c r="C973" s="203"/>
    </row>
    <row r="974" ht="14.65" customHeight="1" spans="1:3">
      <c r="A974" s="204" t="s">
        <v>774</v>
      </c>
      <c r="B974" s="202"/>
      <c r="C974" s="203"/>
    </row>
    <row r="975" ht="14.65" customHeight="1" spans="1:3">
      <c r="A975" s="204" t="s">
        <v>775</v>
      </c>
      <c r="B975" s="202"/>
      <c r="C975" s="203"/>
    </row>
    <row r="976" ht="14.65" customHeight="1" spans="1:3">
      <c r="A976" s="204" t="s">
        <v>776</v>
      </c>
      <c r="B976" s="202"/>
      <c r="C976" s="203"/>
    </row>
    <row r="977" ht="14.65" customHeight="1" spans="1:3">
      <c r="A977" s="204" t="s">
        <v>777</v>
      </c>
      <c r="B977" s="202"/>
      <c r="C977" s="203"/>
    </row>
    <row r="978" ht="14.65" customHeight="1" spans="1:3">
      <c r="A978" s="204" t="s">
        <v>778</v>
      </c>
      <c r="B978" s="202">
        <v>46628</v>
      </c>
      <c r="C978" s="203"/>
    </row>
    <row r="979" ht="14.65" customHeight="1" spans="1:3">
      <c r="A979" s="204" t="s">
        <v>779</v>
      </c>
      <c r="B979" s="202">
        <v>350</v>
      </c>
      <c r="C979" s="203"/>
    </row>
    <row r="980" ht="14.65" customHeight="1" spans="1:3">
      <c r="A980" s="204" t="s">
        <v>37</v>
      </c>
      <c r="B980" s="202"/>
      <c r="C980" s="203"/>
    </row>
    <row r="981" ht="14.65" customHeight="1" spans="1:3">
      <c r="A981" s="204" t="s">
        <v>38</v>
      </c>
      <c r="B981" s="202"/>
      <c r="C981" s="203"/>
    </row>
    <row r="982" ht="14.65" customHeight="1" spans="1:3">
      <c r="A982" s="204" t="s">
        <v>39</v>
      </c>
      <c r="B982" s="202"/>
      <c r="C982" s="203"/>
    </row>
    <row r="983" ht="14.65" customHeight="1" spans="1:3">
      <c r="A983" s="204" t="s">
        <v>780</v>
      </c>
      <c r="B983" s="202"/>
      <c r="C983" s="203"/>
    </row>
    <row r="984" ht="14.65" customHeight="1" spans="1:3">
      <c r="A984" s="204" t="s">
        <v>781</v>
      </c>
      <c r="B984" s="202"/>
      <c r="C984" s="203"/>
    </row>
    <row r="985" ht="14.65" customHeight="1" spans="1:3">
      <c r="A985" s="204" t="s">
        <v>782</v>
      </c>
      <c r="B985" s="202"/>
      <c r="C985" s="203"/>
    </row>
    <row r="986" ht="14.65" customHeight="1" spans="1:3">
      <c r="A986" s="204" t="s">
        <v>783</v>
      </c>
      <c r="B986" s="202"/>
      <c r="C986" s="203"/>
    </row>
    <row r="987" ht="14.65" customHeight="1" spans="1:3">
      <c r="A987" s="204" t="s">
        <v>784</v>
      </c>
      <c r="B987" s="202"/>
      <c r="C987" s="203"/>
    </row>
    <row r="988" ht="14.65" customHeight="1" spans="1:3">
      <c r="A988" s="204" t="s">
        <v>785</v>
      </c>
      <c r="B988" s="202">
        <v>350</v>
      </c>
      <c r="C988" s="203"/>
    </row>
    <row r="989" ht="14.65" customHeight="1" spans="1:3">
      <c r="A989" s="204" t="s">
        <v>786</v>
      </c>
      <c r="B989" s="202"/>
      <c r="C989" s="203"/>
    </row>
    <row r="990" ht="14.65" customHeight="1" spans="1:3">
      <c r="A990" s="204" t="s">
        <v>37</v>
      </c>
      <c r="B990" s="202"/>
      <c r="C990" s="203"/>
    </row>
    <row r="991" ht="14.65" customHeight="1" spans="1:3">
      <c r="A991" s="204" t="s">
        <v>38</v>
      </c>
      <c r="B991" s="202"/>
      <c r="C991" s="203"/>
    </row>
    <row r="992" ht="14.65" customHeight="1" spans="1:3">
      <c r="A992" s="204" t="s">
        <v>39</v>
      </c>
      <c r="B992" s="202"/>
      <c r="C992" s="203"/>
    </row>
    <row r="993" ht="14.65" customHeight="1" spans="1:3">
      <c r="A993" s="204" t="s">
        <v>787</v>
      </c>
      <c r="B993" s="202"/>
      <c r="C993" s="203"/>
    </row>
    <row r="994" ht="14.65" customHeight="1" spans="1:3">
      <c r="A994" s="204" t="s">
        <v>788</v>
      </c>
      <c r="B994" s="202"/>
      <c r="C994" s="203"/>
    </row>
    <row r="995" ht="14.65" customHeight="1" spans="1:3">
      <c r="A995" s="204" t="s">
        <v>789</v>
      </c>
      <c r="B995" s="202"/>
      <c r="C995" s="203"/>
    </row>
    <row r="996" ht="14.65" customHeight="1" spans="1:3">
      <c r="A996" s="204" t="s">
        <v>790</v>
      </c>
      <c r="B996" s="202"/>
      <c r="C996" s="203"/>
    </row>
    <row r="997" ht="14.65" customHeight="1" spans="1:3">
      <c r="A997" s="204" t="s">
        <v>791</v>
      </c>
      <c r="B997" s="202"/>
      <c r="C997" s="203"/>
    </row>
    <row r="998" ht="14.65" customHeight="1" spans="1:3">
      <c r="A998" s="204" t="s">
        <v>792</v>
      </c>
      <c r="B998" s="202"/>
      <c r="C998" s="203"/>
    </row>
    <row r="999" ht="14.65" customHeight="1" spans="1:3">
      <c r="A999" s="204" t="s">
        <v>793</v>
      </c>
      <c r="B999" s="202"/>
      <c r="C999" s="203"/>
    </row>
    <row r="1000" ht="14.65" customHeight="1" spans="1:3">
      <c r="A1000" s="204" t="s">
        <v>37</v>
      </c>
      <c r="B1000" s="202"/>
      <c r="C1000" s="203"/>
    </row>
    <row r="1001" ht="14.65" customHeight="1" spans="1:3">
      <c r="A1001" s="204" t="s">
        <v>38</v>
      </c>
      <c r="B1001" s="202"/>
      <c r="C1001" s="203"/>
    </row>
    <row r="1002" ht="14.65" customHeight="1" spans="1:3">
      <c r="A1002" s="204" t="s">
        <v>39</v>
      </c>
      <c r="B1002" s="202"/>
      <c r="C1002" s="203"/>
    </row>
    <row r="1003" ht="14.65" customHeight="1" spans="1:3">
      <c r="A1003" s="204" t="s">
        <v>784</v>
      </c>
      <c r="B1003" s="202"/>
      <c r="C1003" s="203"/>
    </row>
    <row r="1004" ht="14.65" customHeight="1" spans="1:3">
      <c r="A1004" s="204" t="s">
        <v>794</v>
      </c>
      <c r="B1004" s="202"/>
      <c r="C1004" s="203"/>
    </row>
    <row r="1005" ht="14.65" customHeight="1" spans="1:3">
      <c r="A1005" s="204" t="s">
        <v>795</v>
      </c>
      <c r="B1005" s="202"/>
      <c r="C1005" s="203"/>
    </row>
    <row r="1006" ht="14.65" customHeight="1" spans="1:3">
      <c r="A1006" s="204" t="s">
        <v>796</v>
      </c>
      <c r="B1006" s="202">
        <v>24330</v>
      </c>
      <c r="C1006" s="203"/>
    </row>
    <row r="1007" ht="14.65" customHeight="1" spans="1:3">
      <c r="A1007" s="204" t="s">
        <v>797</v>
      </c>
      <c r="B1007" s="202"/>
      <c r="C1007" s="203"/>
    </row>
    <row r="1008" ht="14.65" customHeight="1" spans="1:3">
      <c r="A1008" s="204" t="s">
        <v>798</v>
      </c>
      <c r="B1008" s="202">
        <v>2450</v>
      </c>
      <c r="C1008" s="203"/>
    </row>
    <row r="1009" ht="14.65" customHeight="1" spans="1:3">
      <c r="A1009" s="204" t="s">
        <v>799</v>
      </c>
      <c r="B1009" s="202"/>
      <c r="C1009" s="203"/>
    </row>
    <row r="1010" ht="14.65" customHeight="1" spans="1:3">
      <c r="A1010" s="204" t="s">
        <v>800</v>
      </c>
      <c r="B1010" s="202">
        <v>21880</v>
      </c>
      <c r="C1010" s="203"/>
    </row>
    <row r="1011" ht="14.65" customHeight="1" spans="1:3">
      <c r="A1011" s="204" t="s">
        <v>801</v>
      </c>
      <c r="B1011" s="202">
        <v>134</v>
      </c>
      <c r="C1011" s="203"/>
    </row>
    <row r="1012" ht="14.65" customHeight="1" spans="1:3">
      <c r="A1012" s="204" t="s">
        <v>802</v>
      </c>
      <c r="B1012" s="202"/>
      <c r="C1012" s="203"/>
    </row>
    <row r="1013" ht="14.65" customHeight="1" spans="1:3">
      <c r="A1013" s="204" t="s">
        <v>803</v>
      </c>
      <c r="B1013" s="202">
        <v>134</v>
      </c>
      <c r="C1013" s="203"/>
    </row>
    <row r="1014" ht="14.65" customHeight="1" spans="1:3">
      <c r="A1014" s="204" t="s">
        <v>804</v>
      </c>
      <c r="B1014" s="202">
        <v>33163</v>
      </c>
      <c r="C1014" s="203"/>
    </row>
    <row r="1015" ht="14.65" customHeight="1" spans="1:3">
      <c r="A1015" s="204" t="s">
        <v>805</v>
      </c>
      <c r="B1015" s="202"/>
      <c r="C1015" s="203"/>
    </row>
    <row r="1016" ht="14.65" customHeight="1" spans="1:3">
      <c r="A1016" s="204" t="s">
        <v>37</v>
      </c>
      <c r="B1016" s="202"/>
      <c r="C1016" s="203"/>
    </row>
    <row r="1017" ht="14.65" customHeight="1" spans="1:3">
      <c r="A1017" s="204" t="s">
        <v>38</v>
      </c>
      <c r="B1017" s="202"/>
      <c r="C1017" s="203"/>
    </row>
    <row r="1018" ht="14.65" customHeight="1" spans="1:3">
      <c r="A1018" s="204" t="s">
        <v>39</v>
      </c>
      <c r="B1018" s="202"/>
      <c r="C1018" s="203"/>
    </row>
    <row r="1019" ht="14.65" customHeight="1" spans="1:3">
      <c r="A1019" s="204" t="s">
        <v>806</v>
      </c>
      <c r="B1019" s="202"/>
      <c r="C1019" s="203"/>
    </row>
    <row r="1020" ht="14.65" customHeight="1" spans="1:3">
      <c r="A1020" s="204" t="s">
        <v>807</v>
      </c>
      <c r="B1020" s="202"/>
      <c r="C1020" s="203"/>
    </row>
    <row r="1021" ht="14.65" customHeight="1" spans="1:3">
      <c r="A1021" s="204" t="s">
        <v>808</v>
      </c>
      <c r="B1021" s="202"/>
      <c r="C1021" s="203"/>
    </row>
    <row r="1022" ht="14.65" customHeight="1" spans="1:3">
      <c r="A1022" s="204" t="s">
        <v>809</v>
      </c>
      <c r="B1022" s="202"/>
      <c r="C1022" s="203"/>
    </row>
    <row r="1023" ht="14.65" customHeight="1" spans="1:3">
      <c r="A1023" s="204" t="s">
        <v>810</v>
      </c>
      <c r="B1023" s="202"/>
      <c r="C1023" s="203"/>
    </row>
    <row r="1024" ht="14.65" customHeight="1" spans="1:3">
      <c r="A1024" s="204" t="s">
        <v>811</v>
      </c>
      <c r="B1024" s="202"/>
      <c r="C1024" s="203"/>
    </row>
    <row r="1025" ht="14.65" customHeight="1" spans="1:3">
      <c r="A1025" s="204" t="s">
        <v>812</v>
      </c>
      <c r="B1025" s="202">
        <v>230</v>
      </c>
      <c r="C1025" s="203"/>
    </row>
    <row r="1026" ht="14.65" customHeight="1" spans="1:3">
      <c r="A1026" s="204" t="s">
        <v>37</v>
      </c>
      <c r="B1026" s="202"/>
      <c r="C1026" s="203"/>
    </row>
    <row r="1027" ht="14.65" customHeight="1" spans="1:3">
      <c r="A1027" s="204" t="s">
        <v>38</v>
      </c>
      <c r="B1027" s="202"/>
      <c r="C1027" s="203"/>
    </row>
    <row r="1028" ht="14.65" customHeight="1" spans="1:3">
      <c r="A1028" s="204" t="s">
        <v>39</v>
      </c>
      <c r="B1028" s="202"/>
      <c r="C1028" s="203"/>
    </row>
    <row r="1029" ht="14.65" customHeight="1" spans="1:3">
      <c r="A1029" s="204" t="s">
        <v>813</v>
      </c>
      <c r="B1029" s="202"/>
      <c r="C1029" s="203"/>
    </row>
    <row r="1030" ht="14.65" customHeight="1" spans="1:3">
      <c r="A1030" s="204" t="s">
        <v>814</v>
      </c>
      <c r="B1030" s="202"/>
      <c r="C1030" s="203"/>
    </row>
    <row r="1031" ht="14.65" customHeight="1" spans="1:3">
      <c r="A1031" s="204" t="s">
        <v>815</v>
      </c>
      <c r="B1031" s="202"/>
      <c r="C1031" s="203"/>
    </row>
    <row r="1032" ht="14.65" customHeight="1" spans="1:3">
      <c r="A1032" s="204" t="s">
        <v>816</v>
      </c>
      <c r="B1032" s="202"/>
      <c r="C1032" s="203"/>
    </row>
    <row r="1033" ht="14.65" customHeight="1" spans="1:3">
      <c r="A1033" s="204" t="s">
        <v>817</v>
      </c>
      <c r="B1033" s="202"/>
      <c r="C1033" s="203"/>
    </row>
    <row r="1034" ht="14.65" customHeight="1" spans="1:3">
      <c r="A1034" s="204" t="s">
        <v>818</v>
      </c>
      <c r="B1034" s="202"/>
      <c r="C1034" s="203"/>
    </row>
    <row r="1035" ht="14.65" customHeight="1" spans="1:3">
      <c r="A1035" s="204" t="s">
        <v>819</v>
      </c>
      <c r="B1035" s="202">
        <v>100</v>
      </c>
      <c r="C1035" s="203"/>
    </row>
    <row r="1036" ht="14.65" customHeight="1" spans="1:3">
      <c r="A1036" s="204" t="s">
        <v>820</v>
      </c>
      <c r="B1036" s="202"/>
      <c r="C1036" s="203"/>
    </row>
    <row r="1037" ht="14.65" customHeight="1" spans="1:3">
      <c r="A1037" s="204" t="s">
        <v>821</v>
      </c>
      <c r="B1037" s="202"/>
      <c r="C1037" s="203"/>
    </row>
    <row r="1038" ht="14.65" customHeight="1" spans="1:3">
      <c r="A1038" s="204" t="s">
        <v>822</v>
      </c>
      <c r="B1038" s="202"/>
      <c r="C1038" s="203"/>
    </row>
    <row r="1039" ht="14.65" customHeight="1" spans="1:3">
      <c r="A1039" s="204" t="s">
        <v>823</v>
      </c>
      <c r="B1039" s="202"/>
      <c r="C1039" s="203"/>
    </row>
    <row r="1040" ht="14.65" customHeight="1" spans="1:3">
      <c r="A1040" s="204" t="s">
        <v>824</v>
      </c>
      <c r="B1040" s="202">
        <v>130</v>
      </c>
      <c r="C1040" s="203"/>
    </row>
    <row r="1041" ht="14.65" customHeight="1" spans="1:3">
      <c r="A1041" s="204" t="s">
        <v>825</v>
      </c>
      <c r="B1041" s="202"/>
      <c r="C1041" s="203"/>
    </row>
    <row r="1042" ht="14.65" customHeight="1" spans="1:3">
      <c r="A1042" s="204" t="s">
        <v>37</v>
      </c>
      <c r="B1042" s="202"/>
      <c r="C1042" s="203"/>
    </row>
    <row r="1043" ht="14.65" customHeight="1" spans="1:3">
      <c r="A1043" s="204" t="s">
        <v>38</v>
      </c>
      <c r="B1043" s="202"/>
      <c r="C1043" s="203"/>
    </row>
    <row r="1044" ht="14.65" customHeight="1" spans="1:3">
      <c r="A1044" s="204" t="s">
        <v>39</v>
      </c>
      <c r="B1044" s="202"/>
      <c r="C1044" s="203"/>
    </row>
    <row r="1045" ht="14.65" customHeight="1" spans="1:3">
      <c r="A1045" s="204" t="s">
        <v>826</v>
      </c>
      <c r="B1045" s="202"/>
      <c r="C1045" s="203"/>
    </row>
    <row r="1046" ht="14.65" customHeight="1" spans="1:3">
      <c r="A1046" s="204" t="s">
        <v>827</v>
      </c>
      <c r="B1046" s="202">
        <v>457</v>
      </c>
      <c r="C1046" s="203"/>
    </row>
    <row r="1047" ht="14.65" customHeight="1" spans="1:3">
      <c r="A1047" s="204" t="s">
        <v>37</v>
      </c>
      <c r="B1047" s="202"/>
      <c r="C1047" s="203"/>
    </row>
    <row r="1048" ht="14.65" customHeight="1" spans="1:3">
      <c r="A1048" s="204" t="s">
        <v>38</v>
      </c>
      <c r="B1048" s="202"/>
      <c r="C1048" s="203"/>
    </row>
    <row r="1049" ht="14.65" customHeight="1" spans="1:3">
      <c r="A1049" s="204" t="s">
        <v>39</v>
      </c>
      <c r="B1049" s="202"/>
      <c r="C1049" s="203"/>
    </row>
    <row r="1050" ht="14.65" customHeight="1" spans="1:3">
      <c r="A1050" s="204" t="s">
        <v>828</v>
      </c>
      <c r="B1050" s="202"/>
      <c r="C1050" s="203"/>
    </row>
    <row r="1051" ht="14.65" customHeight="1" spans="1:3">
      <c r="A1051" s="204" t="s">
        <v>829</v>
      </c>
      <c r="B1051" s="202"/>
      <c r="C1051" s="203"/>
    </row>
    <row r="1052" ht="14.65" customHeight="1" spans="1:3">
      <c r="A1052" s="204" t="s">
        <v>830</v>
      </c>
      <c r="B1052" s="202"/>
      <c r="C1052" s="203"/>
    </row>
    <row r="1053" ht="14.65" customHeight="1" spans="1:3">
      <c r="A1053" s="204" t="s">
        <v>831</v>
      </c>
      <c r="B1053" s="202"/>
      <c r="C1053" s="203"/>
    </row>
    <row r="1054" ht="14.65" customHeight="1" spans="1:3">
      <c r="A1054" s="204" t="s">
        <v>832</v>
      </c>
      <c r="B1054" s="202"/>
      <c r="C1054" s="203"/>
    </row>
    <row r="1055" ht="14.65" customHeight="1" spans="1:3">
      <c r="A1055" s="204" t="s">
        <v>46</v>
      </c>
      <c r="B1055" s="202">
        <v>212</v>
      </c>
      <c r="C1055" s="203"/>
    </row>
    <row r="1056" ht="14.65" customHeight="1" spans="1:3">
      <c r="A1056" s="204" t="s">
        <v>833</v>
      </c>
      <c r="B1056" s="202">
        <v>245</v>
      </c>
      <c r="C1056" s="203"/>
    </row>
    <row r="1057" ht="14.65" customHeight="1" spans="1:3">
      <c r="A1057" s="204" t="s">
        <v>834</v>
      </c>
      <c r="B1057" s="202">
        <v>45</v>
      </c>
      <c r="C1057" s="203"/>
    </row>
    <row r="1058" ht="14.65" customHeight="1" spans="1:3">
      <c r="A1058" s="204" t="s">
        <v>37</v>
      </c>
      <c r="B1058" s="202"/>
      <c r="C1058" s="203"/>
    </row>
    <row r="1059" ht="14.65" customHeight="1" spans="1:3">
      <c r="A1059" s="204" t="s">
        <v>38</v>
      </c>
      <c r="B1059" s="202"/>
      <c r="C1059" s="203"/>
    </row>
    <row r="1060" ht="14.65" customHeight="1" spans="1:3">
      <c r="A1060" s="204" t="s">
        <v>39</v>
      </c>
      <c r="B1060" s="202"/>
      <c r="C1060" s="203"/>
    </row>
    <row r="1061" ht="14.65" customHeight="1" spans="1:3">
      <c r="A1061" s="204" t="s">
        <v>835</v>
      </c>
      <c r="B1061" s="202"/>
      <c r="C1061" s="203"/>
    </row>
    <row r="1062" ht="14.65" customHeight="1" spans="1:3">
      <c r="A1062" s="204" t="s">
        <v>836</v>
      </c>
      <c r="B1062" s="202"/>
      <c r="C1062" s="203"/>
    </row>
    <row r="1063" ht="14.65" customHeight="1" spans="1:3">
      <c r="A1063" s="204" t="s">
        <v>837</v>
      </c>
      <c r="B1063" s="202">
        <v>45</v>
      </c>
      <c r="C1063" s="203"/>
    </row>
    <row r="1064" ht="14.65" customHeight="1" spans="1:3">
      <c r="A1064" s="204" t="s">
        <v>838</v>
      </c>
      <c r="B1064" s="202">
        <v>32431</v>
      </c>
      <c r="C1064" s="203"/>
    </row>
    <row r="1065" ht="14.65" customHeight="1" spans="1:3">
      <c r="A1065" s="204" t="s">
        <v>37</v>
      </c>
      <c r="B1065" s="202">
        <v>197</v>
      </c>
      <c r="C1065" s="203"/>
    </row>
    <row r="1066" ht="14.65" customHeight="1" spans="1:3">
      <c r="A1066" s="204" t="s">
        <v>38</v>
      </c>
      <c r="B1066" s="202"/>
      <c r="C1066" s="203"/>
    </row>
    <row r="1067" ht="14.65" customHeight="1" spans="1:3">
      <c r="A1067" s="204" t="s">
        <v>39</v>
      </c>
      <c r="B1067" s="202"/>
      <c r="C1067" s="203"/>
    </row>
    <row r="1068" ht="14.65" customHeight="1" spans="1:3">
      <c r="A1068" s="204" t="s">
        <v>839</v>
      </c>
      <c r="B1068" s="202"/>
      <c r="C1068" s="203"/>
    </row>
    <row r="1069" ht="14.65" customHeight="1" spans="1:3">
      <c r="A1069" s="204" t="s">
        <v>840</v>
      </c>
      <c r="B1069" s="202">
        <v>2629</v>
      </c>
      <c r="C1069" s="203"/>
    </row>
    <row r="1070" ht="14.65" customHeight="1" spans="1:3">
      <c r="A1070" s="204" t="s">
        <v>841</v>
      </c>
      <c r="B1070" s="202"/>
      <c r="C1070" s="203"/>
    </row>
    <row r="1071" ht="14.65" customHeight="1" spans="1:3">
      <c r="A1071" s="204" t="s">
        <v>842</v>
      </c>
      <c r="B1071" s="202">
        <v>29605</v>
      </c>
      <c r="C1071" s="203"/>
    </row>
    <row r="1072" ht="14.65" customHeight="1" spans="1:3">
      <c r="A1072" s="204" t="s">
        <v>843</v>
      </c>
      <c r="B1072" s="202"/>
      <c r="C1072" s="203"/>
    </row>
    <row r="1073" ht="14.65" customHeight="1" spans="1:3">
      <c r="A1073" s="204" t="s">
        <v>844</v>
      </c>
      <c r="B1073" s="202"/>
      <c r="C1073" s="203"/>
    </row>
    <row r="1074" ht="14.65" customHeight="1" spans="1:3">
      <c r="A1074" s="204" t="s">
        <v>845</v>
      </c>
      <c r="B1074" s="202"/>
      <c r="C1074" s="203"/>
    </row>
    <row r="1075" ht="14.65" customHeight="1" spans="1:3">
      <c r="A1075" s="204" t="s">
        <v>846</v>
      </c>
      <c r="B1075" s="202"/>
      <c r="C1075" s="203"/>
    </row>
    <row r="1076" ht="14.65" customHeight="1" spans="1:3">
      <c r="A1076" s="204" t="s">
        <v>847</v>
      </c>
      <c r="B1076" s="202"/>
      <c r="C1076" s="203"/>
    </row>
    <row r="1077" ht="14.65" customHeight="1" spans="1:3">
      <c r="A1077" s="204" t="s">
        <v>848</v>
      </c>
      <c r="B1077" s="202"/>
      <c r="C1077" s="203"/>
    </row>
    <row r="1078" ht="14.65" customHeight="1" spans="1:3">
      <c r="A1078" s="204" t="s">
        <v>849</v>
      </c>
      <c r="B1078" s="202">
        <v>5858</v>
      </c>
      <c r="C1078" s="203"/>
    </row>
    <row r="1079" ht="14.65" customHeight="1" spans="1:3">
      <c r="A1079" s="204" t="s">
        <v>850</v>
      </c>
      <c r="B1079" s="202">
        <v>2505</v>
      </c>
      <c r="C1079" s="203"/>
    </row>
    <row r="1080" ht="14.65" customHeight="1" spans="1:3">
      <c r="A1080" s="204" t="s">
        <v>37</v>
      </c>
      <c r="B1080" s="202"/>
      <c r="C1080" s="203"/>
    </row>
    <row r="1081" ht="14.65" customHeight="1" spans="1:3">
      <c r="A1081" s="204" t="s">
        <v>38</v>
      </c>
      <c r="B1081" s="202"/>
      <c r="C1081" s="203"/>
    </row>
    <row r="1082" ht="14.65" customHeight="1" spans="1:3">
      <c r="A1082" s="204" t="s">
        <v>39</v>
      </c>
      <c r="B1082" s="202"/>
      <c r="C1082" s="203"/>
    </row>
    <row r="1083" ht="14.65" customHeight="1" spans="1:3">
      <c r="A1083" s="204" t="s">
        <v>851</v>
      </c>
      <c r="B1083" s="202"/>
      <c r="C1083" s="203"/>
    </row>
    <row r="1084" ht="14.65" customHeight="1" spans="1:3">
      <c r="A1084" s="204" t="s">
        <v>852</v>
      </c>
      <c r="B1084" s="202"/>
      <c r="C1084" s="203"/>
    </row>
    <row r="1085" ht="14.65" customHeight="1" spans="1:3">
      <c r="A1085" s="204" t="s">
        <v>853</v>
      </c>
      <c r="B1085" s="202"/>
      <c r="C1085" s="203"/>
    </row>
    <row r="1086" ht="14.65" customHeight="1" spans="1:3">
      <c r="A1086" s="204" t="s">
        <v>854</v>
      </c>
      <c r="B1086" s="202"/>
      <c r="C1086" s="203"/>
    </row>
    <row r="1087" ht="14.65" customHeight="1" spans="1:3">
      <c r="A1087" s="204" t="s">
        <v>46</v>
      </c>
      <c r="B1087" s="202">
        <v>197</v>
      </c>
      <c r="C1087" s="203"/>
    </row>
    <row r="1088" ht="14.65" customHeight="1" spans="1:3">
      <c r="A1088" s="204" t="s">
        <v>855</v>
      </c>
      <c r="B1088" s="202">
        <v>2308</v>
      </c>
      <c r="C1088" s="203"/>
    </row>
    <row r="1089" ht="14.65" customHeight="1" spans="1:3">
      <c r="A1089" s="204" t="s">
        <v>856</v>
      </c>
      <c r="B1089" s="202">
        <v>1060</v>
      </c>
      <c r="C1089" s="203"/>
    </row>
    <row r="1090" ht="14.65" customHeight="1" spans="1:3">
      <c r="A1090" s="204" t="s">
        <v>37</v>
      </c>
      <c r="B1090" s="202"/>
      <c r="C1090" s="203"/>
    </row>
    <row r="1091" ht="14.65" customHeight="1" spans="1:3">
      <c r="A1091" s="204" t="s">
        <v>38</v>
      </c>
      <c r="B1091" s="202"/>
      <c r="C1091" s="203"/>
    </row>
    <row r="1092" ht="14.65" customHeight="1" spans="1:3">
      <c r="A1092" s="204" t="s">
        <v>39</v>
      </c>
      <c r="B1092" s="202"/>
      <c r="C1092" s="203"/>
    </row>
    <row r="1093" ht="14.65" customHeight="1" spans="1:3">
      <c r="A1093" s="204" t="s">
        <v>857</v>
      </c>
      <c r="B1093" s="202"/>
      <c r="C1093" s="203"/>
    </row>
    <row r="1094" ht="14.65" customHeight="1" spans="1:3">
      <c r="A1094" s="204" t="s">
        <v>858</v>
      </c>
      <c r="B1094" s="202">
        <v>1060</v>
      </c>
      <c r="C1094" s="203"/>
    </row>
    <row r="1095" ht="14.65" customHeight="1" spans="1:3">
      <c r="A1095" s="204" t="s">
        <v>859</v>
      </c>
      <c r="B1095" s="202">
        <v>2293</v>
      </c>
      <c r="C1095" s="203"/>
    </row>
    <row r="1096" ht="14.65" customHeight="1" spans="1:3">
      <c r="A1096" s="204" t="s">
        <v>860</v>
      </c>
      <c r="B1096" s="202"/>
      <c r="C1096" s="203"/>
    </row>
    <row r="1097" ht="14.65" customHeight="1" spans="1:3">
      <c r="A1097" s="204" t="s">
        <v>861</v>
      </c>
      <c r="B1097" s="202">
        <v>2293</v>
      </c>
      <c r="C1097" s="203"/>
    </row>
    <row r="1098" ht="14.65" customHeight="1" spans="1:3">
      <c r="A1098" s="204" t="s">
        <v>862</v>
      </c>
      <c r="B1098" s="202">
        <v>1892</v>
      </c>
      <c r="C1098" s="203"/>
    </row>
    <row r="1099" ht="14.65" customHeight="1" spans="1:3">
      <c r="A1099" s="204" t="s">
        <v>863</v>
      </c>
      <c r="B1099" s="202"/>
      <c r="C1099" s="203"/>
    </row>
    <row r="1100" ht="14.65" customHeight="1" spans="1:3">
      <c r="A1100" s="204" t="s">
        <v>37</v>
      </c>
      <c r="B1100" s="202"/>
      <c r="C1100" s="203"/>
    </row>
    <row r="1101" ht="14.65" customHeight="1" spans="1:3">
      <c r="A1101" s="204" t="s">
        <v>38</v>
      </c>
      <c r="B1101" s="202"/>
      <c r="C1101" s="203"/>
    </row>
    <row r="1102" ht="14.65" customHeight="1" spans="1:3">
      <c r="A1102" s="204" t="s">
        <v>39</v>
      </c>
      <c r="B1102" s="202"/>
      <c r="C1102" s="203"/>
    </row>
    <row r="1103" ht="14.65" customHeight="1" spans="1:3">
      <c r="A1103" s="204" t="s">
        <v>864</v>
      </c>
      <c r="B1103" s="202"/>
      <c r="C1103" s="203"/>
    </row>
    <row r="1104" ht="14.65" customHeight="1" spans="1:3">
      <c r="A1104" s="204" t="s">
        <v>46</v>
      </c>
      <c r="B1104" s="202"/>
      <c r="C1104" s="203"/>
    </row>
    <row r="1105" ht="14.65" customHeight="1" spans="1:3">
      <c r="A1105" s="204" t="s">
        <v>865</v>
      </c>
      <c r="B1105" s="202"/>
      <c r="C1105" s="203"/>
    </row>
    <row r="1106" ht="14.65" customHeight="1" spans="1:3">
      <c r="A1106" s="204" t="s">
        <v>866</v>
      </c>
      <c r="B1106" s="202"/>
      <c r="C1106" s="203"/>
    </row>
    <row r="1107" ht="14.65" customHeight="1" spans="1:3">
      <c r="A1107" s="204" t="s">
        <v>867</v>
      </c>
      <c r="B1107" s="202"/>
      <c r="C1107" s="203"/>
    </row>
    <row r="1108" ht="14.65" customHeight="1" spans="1:3">
      <c r="A1108" s="204" t="s">
        <v>868</v>
      </c>
      <c r="B1108" s="202"/>
      <c r="C1108" s="203"/>
    </row>
    <row r="1109" ht="14.65" customHeight="1" spans="1:3">
      <c r="A1109" s="204" t="s">
        <v>869</v>
      </c>
      <c r="B1109" s="202"/>
      <c r="C1109" s="203"/>
    </row>
    <row r="1110" ht="14.65" customHeight="1" spans="1:3">
      <c r="A1110" s="204" t="s">
        <v>870</v>
      </c>
      <c r="B1110" s="202"/>
      <c r="C1110" s="203"/>
    </row>
    <row r="1111" ht="14.65" customHeight="1" spans="1:3">
      <c r="A1111" s="204" t="s">
        <v>871</v>
      </c>
      <c r="B1111" s="202"/>
      <c r="C1111" s="203"/>
    </row>
    <row r="1112" ht="14.65" customHeight="1" spans="1:3">
      <c r="A1112" s="204" t="s">
        <v>872</v>
      </c>
      <c r="B1112" s="202"/>
      <c r="C1112" s="203"/>
    </row>
    <row r="1113" ht="14.65" customHeight="1" spans="1:3">
      <c r="A1113" s="204" t="s">
        <v>873</v>
      </c>
      <c r="B1113" s="202"/>
      <c r="C1113" s="203"/>
    </row>
    <row r="1114" ht="14.65" customHeight="1" spans="1:3">
      <c r="A1114" s="204" t="s">
        <v>874</v>
      </c>
      <c r="B1114" s="202"/>
      <c r="C1114" s="203"/>
    </row>
    <row r="1115" ht="14.65" customHeight="1" spans="1:3">
      <c r="A1115" s="204" t="s">
        <v>875</v>
      </c>
      <c r="B1115" s="202"/>
      <c r="C1115" s="203"/>
    </row>
    <row r="1116" ht="14.65" customHeight="1" spans="1:3">
      <c r="A1116" s="204" t="s">
        <v>876</v>
      </c>
      <c r="B1116" s="202"/>
      <c r="C1116" s="203"/>
    </row>
    <row r="1117" ht="14.65" customHeight="1" spans="1:3">
      <c r="A1117" s="204" t="s">
        <v>877</v>
      </c>
      <c r="B1117" s="202"/>
      <c r="C1117" s="203"/>
    </row>
    <row r="1118" ht="14.65" customHeight="1" spans="1:3">
      <c r="A1118" s="204" t="s">
        <v>878</v>
      </c>
      <c r="B1118" s="202"/>
      <c r="C1118" s="203"/>
    </row>
    <row r="1119" ht="14.65" customHeight="1" spans="1:3">
      <c r="A1119" s="204" t="s">
        <v>879</v>
      </c>
      <c r="B1119" s="202"/>
      <c r="C1119" s="203"/>
    </row>
    <row r="1120" ht="14.65" customHeight="1" spans="1:3">
      <c r="A1120" s="204" t="s">
        <v>880</v>
      </c>
      <c r="B1120" s="202"/>
      <c r="C1120" s="203"/>
    </row>
    <row r="1121" ht="14.65" customHeight="1" spans="1:3">
      <c r="A1121" s="204" t="s">
        <v>881</v>
      </c>
      <c r="B1121" s="202"/>
      <c r="C1121" s="203"/>
    </row>
    <row r="1122" ht="14.65" customHeight="1" spans="1:3">
      <c r="A1122" s="204" t="s">
        <v>882</v>
      </c>
      <c r="B1122" s="202"/>
      <c r="C1122" s="203"/>
    </row>
    <row r="1123" ht="14.65" customHeight="1" spans="1:3">
      <c r="A1123" s="204" t="s">
        <v>883</v>
      </c>
      <c r="B1123" s="202"/>
      <c r="C1123" s="203"/>
    </row>
    <row r="1124" ht="14.65" customHeight="1" spans="1:3">
      <c r="A1124" s="204" t="s">
        <v>884</v>
      </c>
      <c r="B1124" s="202"/>
      <c r="C1124" s="203"/>
    </row>
    <row r="1125" ht="14.65" customHeight="1" spans="1:3">
      <c r="A1125" s="204" t="s">
        <v>885</v>
      </c>
      <c r="B1125" s="202">
        <v>1892</v>
      </c>
      <c r="C1125" s="203"/>
    </row>
    <row r="1126" ht="14.65" customHeight="1" spans="1:3">
      <c r="A1126" s="204" t="s">
        <v>886</v>
      </c>
      <c r="B1126" s="202"/>
      <c r="C1126" s="203"/>
    </row>
    <row r="1127" ht="14.65" customHeight="1" spans="1:3">
      <c r="A1127" s="204" t="s">
        <v>887</v>
      </c>
      <c r="B1127" s="202">
        <v>1892</v>
      </c>
      <c r="C1127" s="203"/>
    </row>
    <row r="1128" ht="14.65" customHeight="1" spans="1:3">
      <c r="A1128" s="204" t="s">
        <v>888</v>
      </c>
      <c r="B1128" s="202"/>
      <c r="C1128" s="203"/>
    </row>
    <row r="1129" ht="14.65" customHeight="1" spans="1:3">
      <c r="A1129" s="204" t="s">
        <v>889</v>
      </c>
      <c r="B1129" s="202"/>
      <c r="C1129" s="203"/>
    </row>
    <row r="1130" ht="14.65" customHeight="1" spans="1:3">
      <c r="A1130" s="204" t="s">
        <v>890</v>
      </c>
      <c r="B1130" s="202"/>
      <c r="C1130" s="203"/>
    </row>
    <row r="1131" ht="14.65" customHeight="1" spans="1:3">
      <c r="A1131" s="204" t="s">
        <v>891</v>
      </c>
      <c r="B1131" s="202"/>
      <c r="C1131" s="203"/>
    </row>
    <row r="1132" ht="14.65" customHeight="1" spans="1:3">
      <c r="A1132" s="204" t="s">
        <v>892</v>
      </c>
      <c r="B1132" s="202"/>
      <c r="C1132" s="203"/>
    </row>
    <row r="1133" ht="14.65" customHeight="1" spans="1:3">
      <c r="A1133" s="204" t="s">
        <v>893</v>
      </c>
      <c r="B1133" s="202"/>
      <c r="C1133" s="203"/>
    </row>
    <row r="1134" ht="14.65" customHeight="1" spans="1:3">
      <c r="A1134" s="204" t="s">
        <v>669</v>
      </c>
      <c r="B1134" s="202"/>
      <c r="C1134" s="203"/>
    </row>
    <row r="1135" ht="14.65" customHeight="1" spans="1:3">
      <c r="A1135" s="204" t="s">
        <v>894</v>
      </c>
      <c r="B1135" s="202"/>
      <c r="C1135" s="203"/>
    </row>
    <row r="1136" ht="14.65" customHeight="1" spans="1:3">
      <c r="A1136" s="204" t="s">
        <v>895</v>
      </c>
      <c r="B1136" s="202"/>
      <c r="C1136" s="203"/>
    </row>
    <row r="1137" ht="14.65" customHeight="1" spans="1:3">
      <c r="A1137" s="204" t="s">
        <v>896</v>
      </c>
      <c r="B1137" s="202"/>
      <c r="C1137" s="203"/>
    </row>
    <row r="1138" ht="14.65" customHeight="1" spans="1:3">
      <c r="A1138" s="204" t="s">
        <v>897</v>
      </c>
      <c r="B1138" s="202">
        <v>11350</v>
      </c>
      <c r="C1138" s="203"/>
    </row>
    <row r="1139" ht="14.65" customHeight="1" spans="1:3">
      <c r="A1139" s="204" t="s">
        <v>898</v>
      </c>
      <c r="B1139" s="202">
        <v>10748</v>
      </c>
      <c r="C1139" s="203"/>
    </row>
    <row r="1140" ht="14.65" customHeight="1" spans="1:3">
      <c r="A1140" s="204" t="s">
        <v>37</v>
      </c>
      <c r="B1140" s="202">
        <v>392</v>
      </c>
      <c r="C1140" s="203"/>
    </row>
    <row r="1141" ht="14.65" customHeight="1" spans="1:3">
      <c r="A1141" s="204" t="s">
        <v>38</v>
      </c>
      <c r="B1141" s="202"/>
      <c r="C1141" s="203"/>
    </row>
    <row r="1142" ht="14.65" customHeight="1" spans="1:3">
      <c r="A1142" s="204" t="s">
        <v>39</v>
      </c>
      <c r="B1142" s="202"/>
      <c r="C1142" s="203"/>
    </row>
    <row r="1143" ht="14.65" customHeight="1" spans="1:3">
      <c r="A1143" s="204" t="s">
        <v>899</v>
      </c>
      <c r="B1143" s="202">
        <v>1161</v>
      </c>
      <c r="C1143" s="203"/>
    </row>
    <row r="1144" ht="14.65" customHeight="1" spans="1:3">
      <c r="A1144" s="204" t="s">
        <v>900</v>
      </c>
      <c r="B1144" s="202">
        <v>1240</v>
      </c>
      <c r="C1144" s="203"/>
    </row>
    <row r="1145" ht="14.65" customHeight="1" spans="1:3">
      <c r="A1145" s="204" t="s">
        <v>901</v>
      </c>
      <c r="B1145" s="202"/>
      <c r="C1145" s="203"/>
    </row>
    <row r="1146" ht="14.65" customHeight="1" spans="1:3">
      <c r="A1146" s="204" t="s">
        <v>902</v>
      </c>
      <c r="B1146" s="202">
        <v>476</v>
      </c>
      <c r="C1146" s="203"/>
    </row>
    <row r="1147" ht="14.65" customHeight="1" spans="1:3">
      <c r="A1147" s="204" t="s">
        <v>903</v>
      </c>
      <c r="B1147" s="202">
        <v>1394</v>
      </c>
      <c r="C1147" s="203"/>
    </row>
    <row r="1148" ht="14.65" customHeight="1" spans="1:3">
      <c r="A1148" s="204" t="s">
        <v>904</v>
      </c>
      <c r="B1148" s="202"/>
      <c r="C1148" s="203"/>
    </row>
    <row r="1149" ht="14.65" customHeight="1" spans="1:3">
      <c r="A1149" s="204" t="s">
        <v>905</v>
      </c>
      <c r="B1149" s="202"/>
      <c r="C1149" s="203"/>
    </row>
    <row r="1150" ht="14.65" customHeight="1" spans="1:3">
      <c r="A1150" s="204" t="s">
        <v>906</v>
      </c>
      <c r="B1150" s="202"/>
      <c r="C1150" s="203"/>
    </row>
    <row r="1151" ht="14.65" customHeight="1" spans="1:3">
      <c r="A1151" s="204" t="s">
        <v>907</v>
      </c>
      <c r="B1151" s="202"/>
      <c r="C1151" s="203"/>
    </row>
    <row r="1152" ht="14.65" customHeight="1" spans="1:3">
      <c r="A1152" s="204" t="s">
        <v>908</v>
      </c>
      <c r="B1152" s="202"/>
      <c r="C1152" s="203"/>
    </row>
    <row r="1153" ht="14.65" customHeight="1" spans="1:3">
      <c r="A1153" s="204" t="s">
        <v>909</v>
      </c>
      <c r="B1153" s="202"/>
      <c r="C1153" s="203"/>
    </row>
    <row r="1154" ht="14.65" customHeight="1" spans="1:3">
      <c r="A1154" s="204" t="s">
        <v>910</v>
      </c>
      <c r="B1154" s="202"/>
      <c r="C1154" s="203"/>
    </row>
    <row r="1155" ht="14.65" customHeight="1" spans="1:3">
      <c r="A1155" s="204" t="s">
        <v>911</v>
      </c>
      <c r="B1155" s="202"/>
      <c r="C1155" s="203"/>
    </row>
    <row r="1156" ht="14.65" customHeight="1" spans="1:3">
      <c r="A1156" s="204" t="s">
        <v>912</v>
      </c>
      <c r="B1156" s="202"/>
      <c r="C1156" s="203"/>
    </row>
    <row r="1157" ht="14.65" customHeight="1" spans="1:3">
      <c r="A1157" s="204" t="s">
        <v>913</v>
      </c>
      <c r="B1157" s="202"/>
      <c r="C1157" s="203"/>
    </row>
    <row r="1158" ht="14.65" customHeight="1" spans="1:3">
      <c r="A1158" s="204" t="s">
        <v>914</v>
      </c>
      <c r="B1158" s="202"/>
      <c r="C1158" s="203"/>
    </row>
    <row r="1159" ht="14.65" customHeight="1" spans="1:3">
      <c r="A1159" s="204" t="s">
        <v>915</v>
      </c>
      <c r="B1159" s="202"/>
      <c r="C1159" s="203"/>
    </row>
    <row r="1160" ht="14.65" customHeight="1" spans="1:3">
      <c r="A1160" s="204" t="s">
        <v>916</v>
      </c>
      <c r="B1160" s="202"/>
      <c r="C1160" s="203"/>
    </row>
    <row r="1161" ht="14.65" customHeight="1" spans="1:3">
      <c r="A1161" s="204" t="s">
        <v>917</v>
      </c>
      <c r="B1161" s="202"/>
      <c r="C1161" s="203"/>
    </row>
    <row r="1162" ht="14.65" customHeight="1" spans="1:3">
      <c r="A1162" s="204" t="s">
        <v>918</v>
      </c>
      <c r="B1162" s="202"/>
      <c r="C1162" s="203"/>
    </row>
    <row r="1163" ht="14.65" customHeight="1" spans="1:3">
      <c r="A1163" s="204" t="s">
        <v>919</v>
      </c>
      <c r="B1163" s="202"/>
      <c r="C1163" s="203"/>
    </row>
    <row r="1164" ht="14.65" customHeight="1" spans="1:3">
      <c r="A1164" s="204" t="s">
        <v>46</v>
      </c>
      <c r="B1164" s="202">
        <v>1143</v>
      </c>
      <c r="C1164" s="203"/>
    </row>
    <row r="1165" ht="14.65" customHeight="1" spans="1:3">
      <c r="A1165" s="204" t="s">
        <v>920</v>
      </c>
      <c r="B1165" s="202">
        <v>4942</v>
      </c>
      <c r="C1165" s="203"/>
    </row>
    <row r="1166" ht="14.65" customHeight="1" spans="1:3">
      <c r="A1166" s="204" t="s">
        <v>921</v>
      </c>
      <c r="B1166" s="202">
        <v>602</v>
      </c>
      <c r="C1166" s="203"/>
    </row>
    <row r="1167" ht="14.65" customHeight="1" spans="1:3">
      <c r="A1167" s="204" t="s">
        <v>37</v>
      </c>
      <c r="B1167" s="202">
        <v>32</v>
      </c>
      <c r="C1167" s="203"/>
    </row>
    <row r="1168" ht="14.65" customHeight="1" spans="1:3">
      <c r="A1168" s="204" t="s">
        <v>38</v>
      </c>
      <c r="B1168" s="202"/>
      <c r="C1168" s="203"/>
    </row>
    <row r="1169" ht="14.65" customHeight="1" spans="1:3">
      <c r="A1169" s="204" t="s">
        <v>39</v>
      </c>
      <c r="B1169" s="202"/>
      <c r="C1169" s="203"/>
    </row>
    <row r="1170" ht="14.65" customHeight="1" spans="1:3">
      <c r="A1170" s="204" t="s">
        <v>922</v>
      </c>
      <c r="B1170" s="202"/>
      <c r="C1170" s="203"/>
    </row>
    <row r="1171" ht="14.65" customHeight="1" spans="1:3">
      <c r="A1171" s="204" t="s">
        <v>923</v>
      </c>
      <c r="B1171" s="202"/>
      <c r="C1171" s="203"/>
    </row>
    <row r="1172" ht="14.65" customHeight="1" spans="1:3">
      <c r="A1172" s="204" t="s">
        <v>924</v>
      </c>
      <c r="B1172" s="202"/>
      <c r="C1172" s="203"/>
    </row>
    <row r="1173" ht="14.65" customHeight="1" spans="1:3">
      <c r="A1173" s="204" t="s">
        <v>925</v>
      </c>
      <c r="B1173" s="202"/>
      <c r="C1173" s="203"/>
    </row>
    <row r="1174" ht="14.65" customHeight="1" spans="1:3">
      <c r="A1174" s="204" t="s">
        <v>926</v>
      </c>
      <c r="B1174" s="202"/>
      <c r="C1174" s="203"/>
    </row>
    <row r="1175" ht="14.65" customHeight="1" spans="1:3">
      <c r="A1175" s="204" t="s">
        <v>927</v>
      </c>
      <c r="B1175" s="202"/>
      <c r="C1175" s="203"/>
    </row>
    <row r="1176" ht="14.65" customHeight="1" spans="1:3">
      <c r="A1176" s="204" t="s">
        <v>928</v>
      </c>
      <c r="B1176" s="202"/>
      <c r="C1176" s="203"/>
    </row>
    <row r="1177" ht="14.65" customHeight="1" spans="1:3">
      <c r="A1177" s="204" t="s">
        <v>929</v>
      </c>
      <c r="B1177" s="202"/>
      <c r="C1177" s="203"/>
    </row>
    <row r="1178" ht="14.65" customHeight="1" spans="1:3">
      <c r="A1178" s="204" t="s">
        <v>930</v>
      </c>
      <c r="B1178" s="202"/>
      <c r="C1178" s="203"/>
    </row>
    <row r="1179" ht="14.65" customHeight="1" spans="1:3">
      <c r="A1179" s="204" t="s">
        <v>931</v>
      </c>
      <c r="B1179" s="202"/>
      <c r="C1179" s="203"/>
    </row>
    <row r="1180" ht="14.65" customHeight="1" spans="1:3">
      <c r="A1180" s="204" t="s">
        <v>932</v>
      </c>
      <c r="B1180" s="202">
        <v>570</v>
      </c>
      <c r="C1180" s="203"/>
    </row>
    <row r="1181" ht="14.65" customHeight="1" spans="1:3">
      <c r="A1181" s="204" t="s">
        <v>933</v>
      </c>
      <c r="B1181" s="202"/>
      <c r="C1181" s="203"/>
    </row>
    <row r="1182" ht="14.65" customHeight="1" spans="1:3">
      <c r="A1182" s="204" t="s">
        <v>933</v>
      </c>
      <c r="B1182" s="202"/>
      <c r="C1182" s="203"/>
    </row>
    <row r="1183" ht="14.65" customHeight="1" spans="1:3">
      <c r="A1183" s="204" t="s">
        <v>934</v>
      </c>
      <c r="B1183" s="202">
        <v>26997</v>
      </c>
      <c r="C1183" s="203"/>
    </row>
    <row r="1184" ht="14.65" customHeight="1" spans="1:3">
      <c r="A1184" s="204" t="s">
        <v>935</v>
      </c>
      <c r="B1184" s="202">
        <v>17906</v>
      </c>
      <c r="C1184" s="203"/>
    </row>
    <row r="1185" ht="14.65" customHeight="1" spans="1:3">
      <c r="A1185" s="204" t="s">
        <v>936</v>
      </c>
      <c r="B1185" s="202"/>
      <c r="C1185" s="203"/>
    </row>
    <row r="1186" ht="14.65" customHeight="1" spans="1:3">
      <c r="A1186" s="204" t="s">
        <v>937</v>
      </c>
      <c r="B1186" s="202">
        <v>203</v>
      </c>
      <c r="C1186" s="203"/>
    </row>
    <row r="1187" ht="14.65" customHeight="1" spans="1:3">
      <c r="A1187" s="204" t="s">
        <v>938</v>
      </c>
      <c r="B1187" s="202">
        <v>13640</v>
      </c>
      <c r="C1187" s="203"/>
    </row>
    <row r="1188" ht="14.65" customHeight="1" spans="1:3">
      <c r="A1188" s="204" t="s">
        <v>939</v>
      </c>
      <c r="B1188" s="202"/>
      <c r="C1188" s="203"/>
    </row>
    <row r="1189" ht="14.65" customHeight="1" spans="1:3">
      <c r="A1189" s="204" t="s">
        <v>940</v>
      </c>
      <c r="B1189" s="202">
        <v>53</v>
      </c>
      <c r="C1189" s="203"/>
    </row>
    <row r="1190" ht="14.65" customHeight="1" spans="1:3">
      <c r="A1190" s="204" t="s">
        <v>941</v>
      </c>
      <c r="B1190" s="202"/>
      <c r="C1190" s="203"/>
    </row>
    <row r="1191" ht="14.65" customHeight="1" spans="1:3">
      <c r="A1191" s="204" t="s">
        <v>942</v>
      </c>
      <c r="B1191" s="202">
        <v>28</v>
      </c>
      <c r="C1191" s="203"/>
    </row>
    <row r="1192" ht="14.65" customHeight="1" spans="1:3">
      <c r="A1192" s="204" t="s">
        <v>943</v>
      </c>
      <c r="B1192" s="202">
        <v>3982</v>
      </c>
      <c r="C1192" s="203"/>
    </row>
    <row r="1193" ht="14.65" customHeight="1" spans="1:3">
      <c r="A1193" s="204" t="s">
        <v>944</v>
      </c>
      <c r="B1193" s="202"/>
      <c r="C1193" s="203"/>
    </row>
    <row r="1194" ht="14.65" customHeight="1" spans="1:3">
      <c r="A1194" s="201" t="s">
        <v>945</v>
      </c>
      <c r="B1194" s="202"/>
      <c r="C1194" s="203"/>
    </row>
    <row r="1195" ht="14.65" customHeight="1" spans="1:3">
      <c r="A1195" s="204" t="s">
        <v>946</v>
      </c>
      <c r="B1195" s="202"/>
      <c r="C1195" s="203"/>
    </row>
    <row r="1196" ht="14.65" customHeight="1" spans="1:3">
      <c r="A1196" s="204" t="s">
        <v>947</v>
      </c>
      <c r="B1196" s="202">
        <v>9091</v>
      </c>
      <c r="C1196" s="203"/>
    </row>
    <row r="1197" ht="14.65" customHeight="1" spans="1:3">
      <c r="A1197" s="204" t="s">
        <v>948</v>
      </c>
      <c r="B1197" s="202">
        <v>9091</v>
      </c>
      <c r="C1197" s="203"/>
    </row>
    <row r="1198" ht="14.65" customHeight="1" spans="1:3">
      <c r="A1198" s="204" t="s">
        <v>949</v>
      </c>
      <c r="B1198" s="202"/>
      <c r="C1198" s="203"/>
    </row>
    <row r="1199" ht="14.65" customHeight="1" spans="1:3">
      <c r="A1199" s="204" t="s">
        <v>950</v>
      </c>
      <c r="B1199" s="202"/>
      <c r="C1199" s="203"/>
    </row>
    <row r="1200" ht="14.65" customHeight="1" spans="1:3">
      <c r="A1200" s="204" t="s">
        <v>951</v>
      </c>
      <c r="B1200" s="202"/>
      <c r="C1200" s="203"/>
    </row>
    <row r="1201" ht="14.65" customHeight="1" spans="1:3">
      <c r="A1201" s="204" t="s">
        <v>952</v>
      </c>
      <c r="B1201" s="202"/>
      <c r="C1201" s="203"/>
    </row>
    <row r="1202" ht="14.65" customHeight="1" spans="1:3">
      <c r="A1202" s="204" t="s">
        <v>953</v>
      </c>
      <c r="B1202" s="202"/>
      <c r="C1202" s="203"/>
    </row>
    <row r="1203" ht="14.65" customHeight="1" spans="1:3">
      <c r="A1203" s="204" t="s">
        <v>954</v>
      </c>
      <c r="B1203" s="202"/>
      <c r="C1203" s="203"/>
    </row>
    <row r="1204" ht="14.65" customHeight="1" spans="1:3">
      <c r="A1204" s="204" t="s">
        <v>955</v>
      </c>
      <c r="B1204" s="202">
        <v>2062</v>
      </c>
      <c r="C1204" s="203"/>
    </row>
    <row r="1205" ht="14.65" customHeight="1" spans="1:3">
      <c r="A1205" s="204" t="s">
        <v>956</v>
      </c>
      <c r="B1205" s="202">
        <v>12</v>
      </c>
      <c r="C1205" s="203"/>
    </row>
    <row r="1206" ht="14.65" customHeight="1" spans="1:3">
      <c r="A1206" s="204" t="s">
        <v>37</v>
      </c>
      <c r="B1206" s="202"/>
      <c r="C1206" s="203"/>
    </row>
    <row r="1207" ht="14.65" customHeight="1" spans="1:3">
      <c r="A1207" s="204" t="s">
        <v>38</v>
      </c>
      <c r="B1207" s="202"/>
      <c r="C1207" s="203"/>
    </row>
    <row r="1208" ht="14.65" customHeight="1" spans="1:3">
      <c r="A1208" s="204" t="s">
        <v>39</v>
      </c>
      <c r="B1208" s="202"/>
      <c r="C1208" s="203"/>
    </row>
    <row r="1209" ht="14.65" customHeight="1" spans="1:3">
      <c r="A1209" s="204" t="s">
        <v>957</v>
      </c>
      <c r="B1209" s="202"/>
      <c r="C1209" s="203"/>
    </row>
    <row r="1210" ht="14.65" customHeight="1" spans="1:3">
      <c r="A1210" s="204" t="s">
        <v>958</v>
      </c>
      <c r="B1210" s="202"/>
      <c r="C1210" s="203"/>
    </row>
    <row r="1211" ht="14.65" customHeight="1" spans="1:3">
      <c r="A1211" s="204" t="s">
        <v>959</v>
      </c>
      <c r="B1211" s="202"/>
      <c r="C1211" s="203"/>
    </row>
    <row r="1212" ht="14.65" customHeight="1" spans="1:3">
      <c r="A1212" s="204" t="s">
        <v>960</v>
      </c>
      <c r="B1212" s="202"/>
      <c r="C1212" s="203"/>
    </row>
    <row r="1213" ht="14.65" customHeight="1" spans="1:3">
      <c r="A1213" s="204" t="s">
        <v>961</v>
      </c>
      <c r="B1213" s="202">
        <v>12</v>
      </c>
      <c r="C1213" s="203"/>
    </row>
    <row r="1214" ht="14.65" customHeight="1" spans="1:3">
      <c r="A1214" s="204" t="s">
        <v>962</v>
      </c>
      <c r="B1214" s="202"/>
      <c r="C1214" s="203"/>
    </row>
    <row r="1215" ht="14.65" customHeight="1" spans="1:3">
      <c r="A1215" s="204" t="s">
        <v>963</v>
      </c>
      <c r="B1215" s="202"/>
      <c r="C1215" s="203"/>
    </row>
    <row r="1216" ht="14.65" customHeight="1" spans="1:3">
      <c r="A1216" s="204" t="s">
        <v>964</v>
      </c>
      <c r="B1216" s="202"/>
      <c r="C1216" s="203"/>
    </row>
    <row r="1217" ht="14.65" customHeight="1" spans="1:3">
      <c r="A1217" s="204" t="s">
        <v>965</v>
      </c>
      <c r="B1217" s="202"/>
      <c r="C1217" s="203"/>
    </row>
    <row r="1218" ht="14.65" customHeight="1" spans="1:3">
      <c r="A1218" s="204" t="s">
        <v>966</v>
      </c>
      <c r="B1218" s="202"/>
      <c r="C1218" s="203"/>
    </row>
    <row r="1219" ht="14.65" customHeight="1" spans="1:3">
      <c r="A1219" s="204" t="s">
        <v>967</v>
      </c>
      <c r="B1219" s="202"/>
      <c r="C1219" s="203"/>
    </row>
    <row r="1220" ht="14.65" customHeight="1" spans="1:3">
      <c r="A1220" s="204" t="s">
        <v>968</v>
      </c>
      <c r="B1220" s="202"/>
      <c r="C1220" s="203"/>
    </row>
    <row r="1221" ht="14.65" customHeight="1" spans="1:3">
      <c r="A1221" s="204" t="s">
        <v>46</v>
      </c>
      <c r="B1221" s="202"/>
      <c r="C1221" s="203"/>
    </row>
    <row r="1222" ht="14.65" customHeight="1" spans="1:3">
      <c r="A1222" s="204" t="s">
        <v>969</v>
      </c>
      <c r="B1222" s="202"/>
      <c r="C1222" s="203"/>
    </row>
    <row r="1223" ht="14.65" customHeight="1" spans="1:3">
      <c r="A1223" s="204" t="s">
        <v>970</v>
      </c>
      <c r="B1223" s="202"/>
      <c r="C1223" s="203"/>
    </row>
    <row r="1224" ht="14.65" customHeight="1" spans="1:3">
      <c r="A1224" s="204" t="s">
        <v>971</v>
      </c>
      <c r="B1224" s="202"/>
      <c r="C1224" s="203"/>
    </row>
    <row r="1225" ht="14.65" customHeight="1" spans="1:3">
      <c r="A1225" s="204" t="s">
        <v>972</v>
      </c>
      <c r="B1225" s="202"/>
      <c r="C1225" s="203"/>
    </row>
    <row r="1226" ht="14.65" customHeight="1" spans="1:3">
      <c r="A1226" s="204" t="s">
        <v>973</v>
      </c>
      <c r="B1226" s="202"/>
      <c r="C1226" s="203"/>
    </row>
    <row r="1227" ht="14.65" customHeight="1" spans="1:3">
      <c r="A1227" s="204" t="s">
        <v>974</v>
      </c>
      <c r="B1227" s="202"/>
      <c r="C1227" s="203"/>
    </row>
    <row r="1228" ht="14.65" customHeight="1" spans="1:3">
      <c r="A1228" s="204" t="s">
        <v>975</v>
      </c>
      <c r="B1228" s="202"/>
      <c r="C1228" s="203"/>
    </row>
    <row r="1229" ht="14.65" customHeight="1" spans="1:3">
      <c r="A1229" s="204" t="s">
        <v>976</v>
      </c>
      <c r="B1229" s="202">
        <v>1875</v>
      </c>
      <c r="C1229" s="203"/>
    </row>
    <row r="1230" ht="14.65" customHeight="1" spans="1:3">
      <c r="A1230" s="204" t="s">
        <v>977</v>
      </c>
      <c r="B1230" s="202">
        <v>185</v>
      </c>
      <c r="C1230" s="203"/>
    </row>
    <row r="1231" ht="14.65" customHeight="1" spans="1:3">
      <c r="A1231" s="204" t="s">
        <v>978</v>
      </c>
      <c r="B1231" s="202"/>
      <c r="C1231" s="203"/>
    </row>
    <row r="1232" ht="14.65" customHeight="1" spans="1:3">
      <c r="A1232" s="204" t="s">
        <v>979</v>
      </c>
      <c r="B1232" s="202"/>
      <c r="C1232" s="203"/>
    </row>
    <row r="1233" ht="14.65" customHeight="1" spans="1:3">
      <c r="A1233" s="204" t="s">
        <v>980</v>
      </c>
      <c r="B1233" s="202"/>
      <c r="C1233" s="203"/>
    </row>
    <row r="1234" ht="14.65" customHeight="1" spans="1:3">
      <c r="A1234" s="204" t="s">
        <v>981</v>
      </c>
      <c r="B1234" s="202">
        <v>1690</v>
      </c>
      <c r="C1234" s="203"/>
    </row>
    <row r="1235" ht="14.65" customHeight="1" spans="1:3">
      <c r="A1235" s="204" t="s">
        <v>982</v>
      </c>
      <c r="B1235" s="202">
        <v>175</v>
      </c>
      <c r="C1235" s="203"/>
    </row>
    <row r="1236" ht="14.65" customHeight="1" spans="1:3">
      <c r="A1236" s="204" t="s">
        <v>983</v>
      </c>
      <c r="B1236" s="202"/>
      <c r="C1236" s="203"/>
    </row>
    <row r="1237" ht="14.65" customHeight="1" spans="1:3">
      <c r="A1237" s="204" t="s">
        <v>984</v>
      </c>
      <c r="B1237" s="202"/>
      <c r="C1237" s="203"/>
    </row>
    <row r="1238" ht="14.65" customHeight="1" spans="1:3">
      <c r="A1238" s="204" t="s">
        <v>985</v>
      </c>
      <c r="B1238" s="202"/>
      <c r="C1238" s="203"/>
    </row>
    <row r="1239" ht="14.65" customHeight="1" spans="1:3">
      <c r="A1239" s="204" t="s">
        <v>986</v>
      </c>
      <c r="B1239" s="202">
        <v>40</v>
      </c>
      <c r="C1239" s="203"/>
    </row>
    <row r="1240" ht="14.65" customHeight="1" spans="1:3">
      <c r="A1240" s="204" t="s">
        <v>987</v>
      </c>
      <c r="B1240" s="202"/>
      <c r="C1240" s="203"/>
    </row>
    <row r="1241" ht="14.65" customHeight="1" spans="1:3">
      <c r="A1241" s="204" t="s">
        <v>988</v>
      </c>
      <c r="B1241" s="202"/>
      <c r="C1241" s="203"/>
    </row>
    <row r="1242" ht="14.65" customHeight="1" spans="1:3">
      <c r="A1242" s="204" t="s">
        <v>989</v>
      </c>
      <c r="B1242" s="202"/>
      <c r="C1242" s="203"/>
    </row>
    <row r="1243" ht="14.65" customHeight="1" spans="1:3">
      <c r="A1243" s="204" t="s">
        <v>990</v>
      </c>
      <c r="B1243" s="202"/>
      <c r="C1243" s="203"/>
    </row>
    <row r="1244" ht="14.65" customHeight="1" spans="1:3">
      <c r="A1244" s="204" t="s">
        <v>991</v>
      </c>
      <c r="B1244" s="202">
        <v>25</v>
      </c>
      <c r="C1244" s="203"/>
    </row>
    <row r="1245" ht="14.65" customHeight="1" spans="1:3">
      <c r="A1245" s="204" t="s">
        <v>992</v>
      </c>
      <c r="B1245" s="202"/>
      <c r="C1245" s="203"/>
    </row>
    <row r="1246" ht="14.65" customHeight="1" spans="1:3">
      <c r="A1246" s="204" t="s">
        <v>993</v>
      </c>
      <c r="B1246" s="202">
        <v>110</v>
      </c>
      <c r="C1246" s="203"/>
    </row>
    <row r="1247" ht="14.65" customHeight="1" spans="1:3">
      <c r="A1247" s="204" t="s">
        <v>994</v>
      </c>
      <c r="B1247" s="202"/>
      <c r="C1247" s="203"/>
    </row>
    <row r="1248" ht="14.65" customHeight="1" spans="1:3">
      <c r="A1248" s="204" t="s">
        <v>995</v>
      </c>
      <c r="B1248" s="202">
        <v>9562</v>
      </c>
      <c r="C1248" s="203"/>
    </row>
    <row r="1249" ht="14.65" customHeight="1" spans="1:3">
      <c r="A1249" s="204" t="s">
        <v>996</v>
      </c>
      <c r="B1249" s="202">
        <v>4266</v>
      </c>
      <c r="C1249" s="203"/>
    </row>
    <row r="1250" ht="14.65" customHeight="1" spans="1:3">
      <c r="A1250" s="204" t="s">
        <v>37</v>
      </c>
      <c r="B1250" s="202">
        <v>227</v>
      </c>
      <c r="C1250" s="203"/>
    </row>
    <row r="1251" ht="14.65" customHeight="1" spans="1:3">
      <c r="A1251" s="204" t="s">
        <v>38</v>
      </c>
      <c r="B1251" s="202"/>
      <c r="C1251" s="203"/>
    </row>
    <row r="1252" ht="14.65" customHeight="1" spans="1:3">
      <c r="A1252" s="204" t="s">
        <v>39</v>
      </c>
      <c r="B1252" s="202"/>
      <c r="C1252" s="203"/>
    </row>
    <row r="1253" ht="14.65" customHeight="1" spans="1:3">
      <c r="A1253" s="204" t="s">
        <v>997</v>
      </c>
      <c r="B1253" s="202">
        <v>193</v>
      </c>
      <c r="C1253" s="203"/>
    </row>
    <row r="1254" ht="14.65" customHeight="1" spans="1:3">
      <c r="A1254" s="204" t="s">
        <v>998</v>
      </c>
      <c r="B1254" s="202"/>
      <c r="C1254" s="203"/>
    </row>
    <row r="1255" ht="14.65" customHeight="1" spans="1:3">
      <c r="A1255" s="204" t="s">
        <v>999</v>
      </c>
      <c r="B1255" s="202">
        <v>457</v>
      </c>
      <c r="C1255" s="203"/>
    </row>
    <row r="1256" ht="14.65" customHeight="1" spans="1:3">
      <c r="A1256" s="204" t="s">
        <v>1000</v>
      </c>
      <c r="B1256" s="202">
        <v>287</v>
      </c>
      <c r="C1256" s="203"/>
    </row>
    <row r="1257" ht="14.65" customHeight="1" spans="1:3">
      <c r="A1257" s="204" t="s">
        <v>1001</v>
      </c>
      <c r="B1257" s="202">
        <v>20</v>
      </c>
      <c r="C1257" s="203"/>
    </row>
    <row r="1258" ht="14.65" customHeight="1" spans="1:3">
      <c r="A1258" s="204" t="s">
        <v>46</v>
      </c>
      <c r="B1258" s="202">
        <v>321</v>
      </c>
      <c r="C1258" s="203"/>
    </row>
    <row r="1259" ht="14.65" customHeight="1" spans="1:3">
      <c r="A1259" s="204" t="s">
        <v>1002</v>
      </c>
      <c r="B1259" s="202">
        <v>2761</v>
      </c>
      <c r="C1259" s="203"/>
    </row>
    <row r="1260" ht="14.65" customHeight="1" spans="1:3">
      <c r="A1260" s="204" t="s">
        <v>1003</v>
      </c>
      <c r="B1260" s="202">
        <v>1738</v>
      </c>
      <c r="C1260" s="203"/>
    </row>
    <row r="1261" ht="14.65" customHeight="1" spans="1:3">
      <c r="A1261" s="204" t="s">
        <v>37</v>
      </c>
      <c r="B1261" s="202">
        <v>1238</v>
      </c>
      <c r="C1261" s="203"/>
    </row>
    <row r="1262" ht="14.65" customHeight="1" spans="1:3">
      <c r="A1262" s="204" t="s">
        <v>38</v>
      </c>
      <c r="B1262" s="202"/>
      <c r="C1262" s="203"/>
    </row>
    <row r="1263" ht="14.65" customHeight="1" spans="1:3">
      <c r="A1263" s="204" t="s">
        <v>39</v>
      </c>
      <c r="B1263" s="202"/>
      <c r="C1263" s="203"/>
    </row>
    <row r="1264" ht="14.65" customHeight="1" spans="1:3">
      <c r="A1264" s="204" t="s">
        <v>1004</v>
      </c>
      <c r="B1264" s="202">
        <v>500</v>
      </c>
      <c r="C1264" s="203"/>
    </row>
    <row r="1265" ht="14.65" customHeight="1" spans="1:3">
      <c r="A1265" s="201" t="s">
        <v>46</v>
      </c>
      <c r="B1265" s="202"/>
      <c r="C1265" s="203"/>
    </row>
    <row r="1266" ht="14.65" customHeight="1" spans="1:3">
      <c r="A1266" s="204" t="s">
        <v>1005</v>
      </c>
      <c r="B1266" s="202"/>
      <c r="C1266" s="203"/>
    </row>
    <row r="1267" ht="14.65" customHeight="1" spans="1:3">
      <c r="A1267" s="204" t="s">
        <v>1006</v>
      </c>
      <c r="B1267" s="202">
        <v>2469</v>
      </c>
      <c r="C1267" s="203"/>
    </row>
    <row r="1268" ht="14.65" customHeight="1" spans="1:3">
      <c r="A1268" s="204" t="s">
        <v>37</v>
      </c>
      <c r="B1268" s="202"/>
      <c r="C1268" s="203"/>
    </row>
    <row r="1269" spans="1:3">
      <c r="A1269" s="204" t="s">
        <v>38</v>
      </c>
      <c r="B1269" s="202"/>
      <c r="C1269" s="203"/>
    </row>
    <row r="1270" spans="1:3">
      <c r="A1270" s="204" t="s">
        <v>39</v>
      </c>
      <c r="B1270" s="202"/>
      <c r="C1270" s="203"/>
    </row>
    <row r="1271" spans="1:3">
      <c r="A1271" s="204" t="s">
        <v>1007</v>
      </c>
      <c r="B1271" s="202">
        <v>990</v>
      </c>
      <c r="C1271" s="203"/>
    </row>
    <row r="1272" spans="1:3">
      <c r="A1272" s="204" t="s">
        <v>1008</v>
      </c>
      <c r="B1272" s="202"/>
      <c r="C1272" s="203"/>
    </row>
    <row r="1273" spans="1:3">
      <c r="A1273" s="204" t="s">
        <v>46</v>
      </c>
      <c r="B1273" s="202"/>
      <c r="C1273" s="203"/>
    </row>
    <row r="1274" spans="1:3">
      <c r="A1274" s="204" t="s">
        <v>1009</v>
      </c>
      <c r="B1274" s="202">
        <v>1479</v>
      </c>
      <c r="C1274" s="203"/>
    </row>
    <row r="1275" spans="1:3">
      <c r="A1275" s="204" t="s">
        <v>1010</v>
      </c>
      <c r="B1275" s="202">
        <v>30</v>
      </c>
      <c r="C1275" s="203"/>
    </row>
    <row r="1276" spans="1:3">
      <c r="A1276" s="204" t="s">
        <v>37</v>
      </c>
      <c r="B1276" s="202"/>
      <c r="C1276" s="203"/>
    </row>
    <row r="1277" spans="1:3">
      <c r="A1277" s="204" t="s">
        <v>38</v>
      </c>
      <c r="B1277" s="202">
        <v>30</v>
      </c>
      <c r="C1277" s="203"/>
    </row>
    <row r="1278" spans="1:3">
      <c r="A1278" s="204" t="s">
        <v>39</v>
      </c>
      <c r="B1278" s="202"/>
      <c r="C1278" s="203"/>
    </row>
    <row r="1279" spans="1:3">
      <c r="A1279" s="204" t="s">
        <v>1011</v>
      </c>
      <c r="B1279" s="202"/>
      <c r="C1279" s="203"/>
    </row>
    <row r="1280" spans="1:3">
      <c r="A1280" s="204" t="s">
        <v>1012</v>
      </c>
      <c r="B1280" s="202"/>
      <c r="C1280" s="203"/>
    </row>
    <row r="1281" spans="1:3">
      <c r="A1281" s="204" t="s">
        <v>1013</v>
      </c>
      <c r="B1281" s="202"/>
      <c r="C1281" s="203"/>
    </row>
    <row r="1282" spans="1:3">
      <c r="A1282" s="204" t="s">
        <v>1014</v>
      </c>
      <c r="B1282" s="202"/>
      <c r="C1282" s="203"/>
    </row>
    <row r="1283" spans="1:3">
      <c r="A1283" s="204" t="s">
        <v>1015</v>
      </c>
      <c r="B1283" s="202"/>
      <c r="C1283" s="203"/>
    </row>
    <row r="1284" spans="1:3">
      <c r="A1284" s="204" t="s">
        <v>1016</v>
      </c>
      <c r="B1284" s="202"/>
      <c r="C1284" s="203"/>
    </row>
    <row r="1285" spans="1:3">
      <c r="A1285" s="204" t="s">
        <v>1017</v>
      </c>
      <c r="B1285" s="202"/>
      <c r="C1285" s="203"/>
    </row>
    <row r="1286" spans="1:3">
      <c r="A1286" s="204" t="s">
        <v>1018</v>
      </c>
      <c r="B1286" s="202"/>
      <c r="C1286" s="203"/>
    </row>
    <row r="1287" spans="1:3">
      <c r="A1287" s="204" t="s">
        <v>1019</v>
      </c>
      <c r="B1287" s="202"/>
      <c r="C1287" s="203"/>
    </row>
    <row r="1288" spans="1:3">
      <c r="A1288" s="204" t="s">
        <v>1020</v>
      </c>
      <c r="B1288" s="202">
        <v>133</v>
      </c>
      <c r="C1288" s="203"/>
    </row>
    <row r="1289" spans="1:3">
      <c r="A1289" s="204" t="s">
        <v>1021</v>
      </c>
      <c r="B1289" s="202">
        <v>133</v>
      </c>
      <c r="C1289" s="203"/>
    </row>
    <row r="1290" spans="1:3">
      <c r="A1290" s="204" t="s">
        <v>1022</v>
      </c>
      <c r="B1290" s="202"/>
      <c r="C1290" s="203"/>
    </row>
    <row r="1291" spans="1:3">
      <c r="A1291" s="204" t="s">
        <v>1023</v>
      </c>
      <c r="B1291" s="202"/>
      <c r="C1291" s="203"/>
    </row>
    <row r="1292" spans="1:3">
      <c r="A1292" s="204" t="s">
        <v>1024</v>
      </c>
      <c r="B1292" s="202">
        <v>556</v>
      </c>
      <c r="C1292" s="203"/>
    </row>
    <row r="1293" spans="1:3">
      <c r="A1293" s="204" t="s">
        <v>1025</v>
      </c>
      <c r="B1293" s="202">
        <v>193</v>
      </c>
      <c r="C1293" s="203"/>
    </row>
    <row r="1294" spans="1:3">
      <c r="A1294" s="204" t="s">
        <v>1026</v>
      </c>
      <c r="B1294" s="202">
        <v>363</v>
      </c>
      <c r="C1294" s="203"/>
    </row>
    <row r="1295" spans="1:3">
      <c r="A1295" s="204" t="s">
        <v>1027</v>
      </c>
      <c r="B1295" s="202"/>
      <c r="C1295" s="203"/>
    </row>
    <row r="1296" spans="1:3">
      <c r="A1296" s="204" t="s">
        <v>1028</v>
      </c>
      <c r="B1296" s="202">
        <v>370</v>
      </c>
      <c r="C1296" s="203"/>
    </row>
    <row r="1297" spans="1:3">
      <c r="A1297" s="204" t="s">
        <v>1029</v>
      </c>
      <c r="B1297" s="202">
        <v>370</v>
      </c>
      <c r="C1297" s="203"/>
    </row>
    <row r="1298" spans="1:3">
      <c r="A1298" s="204" t="s">
        <v>1030</v>
      </c>
      <c r="B1298" s="202">
        <v>10000</v>
      </c>
      <c r="C1298" s="203"/>
    </row>
    <row r="1299" spans="1:3">
      <c r="A1299" s="204" t="s">
        <v>1031</v>
      </c>
      <c r="B1299" s="202">
        <v>48</v>
      </c>
      <c r="C1299" s="203"/>
    </row>
    <row r="1300" spans="1:3">
      <c r="A1300" s="204" t="s">
        <v>1032</v>
      </c>
      <c r="B1300" s="202"/>
      <c r="C1300" s="203"/>
    </row>
    <row r="1301" spans="1:3">
      <c r="A1301" s="204" t="s">
        <v>1033</v>
      </c>
      <c r="B1301" s="202"/>
      <c r="C1301" s="203"/>
    </row>
    <row r="1302" spans="1:3">
      <c r="A1302" s="204" t="s">
        <v>896</v>
      </c>
      <c r="B1302" s="202">
        <v>48</v>
      </c>
      <c r="C1302" s="203"/>
    </row>
    <row r="1303" spans="1:3">
      <c r="A1303" s="204" t="s">
        <v>190</v>
      </c>
      <c r="B1303" s="202">
        <v>48</v>
      </c>
      <c r="C1303" s="203"/>
    </row>
    <row r="1304" spans="1:3">
      <c r="A1304" s="204" t="s">
        <v>1034</v>
      </c>
      <c r="B1304" s="202">
        <v>1800</v>
      </c>
      <c r="C1304" s="203"/>
    </row>
    <row r="1305" spans="1:3">
      <c r="A1305" s="204" t="s">
        <v>1035</v>
      </c>
      <c r="B1305" s="202">
        <v>1800</v>
      </c>
      <c r="C1305" s="203"/>
    </row>
    <row r="1306" spans="1:3">
      <c r="A1306" s="204" t="s">
        <v>1036</v>
      </c>
      <c r="B1306" s="202">
        <v>1800</v>
      </c>
      <c r="C1306" s="203"/>
    </row>
    <row r="1307" spans="1:3">
      <c r="A1307" s="204" t="s">
        <v>1037</v>
      </c>
      <c r="B1307" s="202"/>
      <c r="C1307" s="203"/>
    </row>
    <row r="1308" spans="1:3">
      <c r="A1308" s="204" t="s">
        <v>1038</v>
      </c>
      <c r="B1308" s="202"/>
      <c r="C1308" s="203"/>
    </row>
    <row r="1309" spans="1:3">
      <c r="A1309" s="204" t="s">
        <v>1039</v>
      </c>
      <c r="B1309" s="202"/>
      <c r="C1309" s="203"/>
    </row>
    <row r="1310" spans="1:3">
      <c r="A1310" s="204" t="s">
        <v>1040</v>
      </c>
      <c r="B1310" s="202"/>
      <c r="C1310" s="203"/>
    </row>
    <row r="1311" spans="1:3">
      <c r="A1311" s="204" t="s">
        <v>1041</v>
      </c>
      <c r="B1311" s="202"/>
      <c r="C1311" s="203"/>
    </row>
    <row r="1312" spans="1:3">
      <c r="A1312" s="205"/>
      <c r="B1312" s="206"/>
      <c r="C1312" s="207"/>
    </row>
    <row r="1313" spans="1:3">
      <c r="A1313" s="205"/>
      <c r="B1313" s="206"/>
      <c r="C1313" s="207"/>
    </row>
    <row r="1314" ht="15" spans="1:3">
      <c r="A1314" s="208" t="s">
        <v>1042</v>
      </c>
      <c r="B1314" s="202">
        <f>B5+B274+B293+B383+B435+B491+B548+B676+B749+B826+B849+B956+B1014+B1078+B1098+B1138+B1183+B1204+B1248+B1298+B1299+B1304</f>
        <v>783815</v>
      </c>
      <c r="C1314" s="207"/>
    </row>
    <row r="1315" spans="1:2">
      <c r="A1315" s="193"/>
      <c r="B1315" s="193"/>
    </row>
    <row r="1316" spans="1:2">
      <c r="A1316" s="193"/>
      <c r="B1316" s="193"/>
    </row>
    <row r="1317" spans="1:2">
      <c r="A1317" s="193"/>
      <c r="B1317" s="193"/>
    </row>
    <row r="1318" spans="1:2">
      <c r="A1318" s="193"/>
      <c r="B1318" s="193"/>
    </row>
    <row r="1319" spans="1:2">
      <c r="A1319" s="193"/>
      <c r="B1319" s="193"/>
    </row>
    <row r="1320" spans="1:2">
      <c r="A1320" s="193"/>
      <c r="B1320" s="193"/>
    </row>
    <row r="1321" spans="1:2">
      <c r="A1321" s="193"/>
      <c r="B1321" s="193"/>
    </row>
    <row r="1322" spans="1:2">
      <c r="A1322" s="193"/>
      <c r="B1322" s="193"/>
    </row>
    <row r="1323" spans="1:2">
      <c r="A1323" s="193"/>
      <c r="B1323" s="193"/>
    </row>
    <row r="1324" spans="1:2">
      <c r="A1324" s="193"/>
      <c r="B1324" s="193"/>
    </row>
    <row r="1325" spans="1:2">
      <c r="A1325" s="193"/>
      <c r="B1325" s="193"/>
    </row>
    <row r="1326" spans="1:2">
      <c r="A1326" s="193"/>
      <c r="B1326" s="193"/>
    </row>
    <row r="1327" spans="1:2">
      <c r="A1327" s="193"/>
      <c r="B1327" s="193"/>
    </row>
    <row r="1328" spans="1:2">
      <c r="A1328" s="193"/>
      <c r="B1328" s="193"/>
    </row>
    <row r="1329" spans="1:2">
      <c r="A1329" s="193"/>
      <c r="B1329" s="193"/>
    </row>
    <row r="1330" spans="1:2">
      <c r="A1330" s="193"/>
      <c r="B1330" s="193"/>
    </row>
    <row r="1331" spans="1:2">
      <c r="A1331" s="193"/>
      <c r="B1331" s="193"/>
    </row>
    <row r="1332" spans="1:2">
      <c r="A1332" s="193"/>
      <c r="B1332" s="193"/>
    </row>
    <row r="1333" spans="1:2">
      <c r="A1333" s="193"/>
      <c r="B1333" s="193"/>
    </row>
    <row r="1334" spans="1:2">
      <c r="A1334" s="193"/>
      <c r="B1334" s="193"/>
    </row>
    <row r="1335" spans="1:2">
      <c r="A1335" s="193"/>
      <c r="B1335" s="193"/>
    </row>
    <row r="1336" spans="1:2">
      <c r="A1336" s="193"/>
      <c r="B1336" s="193"/>
    </row>
    <row r="1337" spans="1:2">
      <c r="A1337" s="193"/>
      <c r="B1337" s="193"/>
    </row>
    <row r="1338" spans="1:2">
      <c r="A1338" s="193"/>
      <c r="B1338" s="193"/>
    </row>
    <row r="1339" spans="1:2">
      <c r="A1339" s="193"/>
      <c r="B1339" s="193"/>
    </row>
    <row r="1340" spans="1:2">
      <c r="A1340" s="193"/>
      <c r="B1340" s="193"/>
    </row>
    <row r="1341" spans="1:2">
      <c r="A1341" s="193"/>
      <c r="B1341" s="193"/>
    </row>
    <row r="1342" spans="1:2">
      <c r="A1342" s="193"/>
      <c r="B1342" s="193"/>
    </row>
    <row r="1343" spans="1:2">
      <c r="A1343" s="193"/>
      <c r="B1343" s="193"/>
    </row>
    <row r="1344" spans="1:2">
      <c r="A1344" s="193"/>
      <c r="B1344" s="193"/>
    </row>
    <row r="1345" spans="1:2">
      <c r="A1345" s="193"/>
      <c r="B1345" s="193"/>
    </row>
    <row r="1346" spans="1:2">
      <c r="A1346" s="193"/>
      <c r="B1346" s="193"/>
    </row>
    <row r="1347" spans="1:2">
      <c r="A1347" s="193"/>
      <c r="B1347" s="193"/>
    </row>
    <row r="1348" spans="1:2">
      <c r="A1348" s="193"/>
      <c r="B1348" s="193"/>
    </row>
    <row r="1349" spans="1:2">
      <c r="A1349" s="193"/>
      <c r="B1349" s="193"/>
    </row>
    <row r="1350" spans="1:2">
      <c r="A1350" s="193"/>
      <c r="B1350" s="193"/>
    </row>
    <row r="1351" spans="1:2">
      <c r="A1351" s="193"/>
      <c r="B1351" s="193"/>
    </row>
    <row r="1352" spans="1:2">
      <c r="A1352" s="193"/>
      <c r="B1352" s="193"/>
    </row>
    <row r="1353" spans="1:2">
      <c r="A1353" s="193"/>
      <c r="B1353" s="193"/>
    </row>
    <row r="1354" spans="1:2">
      <c r="A1354" s="193"/>
      <c r="B1354" s="193"/>
    </row>
    <row r="1355" spans="1:2">
      <c r="A1355" s="193"/>
      <c r="B1355" s="193"/>
    </row>
    <row r="1356" spans="1:2">
      <c r="A1356" s="193"/>
      <c r="B1356" s="193"/>
    </row>
    <row r="1357" spans="1:2">
      <c r="A1357" s="193"/>
      <c r="B1357" s="193"/>
    </row>
    <row r="1358" spans="1:2">
      <c r="A1358" s="193"/>
      <c r="B1358" s="193"/>
    </row>
    <row r="1359" spans="1:2">
      <c r="A1359" s="193"/>
      <c r="B1359" s="193"/>
    </row>
    <row r="1360" spans="1:2">
      <c r="A1360" s="193"/>
      <c r="B1360" s="193"/>
    </row>
    <row r="1361" spans="1:2">
      <c r="A1361" s="193"/>
      <c r="B1361" s="193"/>
    </row>
    <row r="1362" spans="1:2">
      <c r="A1362" s="193"/>
      <c r="B1362" s="193"/>
    </row>
    <row r="1363" spans="1:2">
      <c r="A1363" s="193"/>
      <c r="B1363" s="193"/>
    </row>
    <row r="1364" spans="1:2">
      <c r="A1364" s="193"/>
      <c r="B1364" s="193"/>
    </row>
    <row r="1365" spans="1:2">
      <c r="A1365" s="193"/>
      <c r="B1365" s="193"/>
    </row>
    <row r="1366" spans="1:2">
      <c r="A1366" s="193"/>
      <c r="B1366" s="193"/>
    </row>
    <row r="1367" spans="1:2">
      <c r="A1367" s="193"/>
      <c r="B1367" s="193"/>
    </row>
    <row r="1368" spans="1:2">
      <c r="A1368" s="193"/>
      <c r="B1368" s="193"/>
    </row>
    <row r="1369" spans="1:2">
      <c r="A1369" s="193"/>
      <c r="B1369" s="193"/>
    </row>
    <row r="1370" spans="1:2">
      <c r="A1370" s="193"/>
      <c r="B1370" s="193"/>
    </row>
    <row r="1371" spans="1:2">
      <c r="A1371" s="193"/>
      <c r="B1371" s="193"/>
    </row>
    <row r="1372" spans="1:2">
      <c r="A1372" s="193"/>
      <c r="B1372" s="193"/>
    </row>
    <row r="1373" spans="1:2">
      <c r="A1373" s="193"/>
      <c r="B1373" s="193"/>
    </row>
    <row r="1374" spans="1:2">
      <c r="A1374" s="193"/>
      <c r="B1374" s="193"/>
    </row>
    <row r="1375" spans="1:2">
      <c r="A1375" s="193"/>
      <c r="B1375" s="193"/>
    </row>
    <row r="1376" spans="1:2">
      <c r="A1376" s="193"/>
      <c r="B1376" s="193"/>
    </row>
    <row r="1377" spans="1:2">
      <c r="A1377" s="193"/>
      <c r="B1377" s="193"/>
    </row>
    <row r="1378" spans="1:2">
      <c r="A1378" s="193"/>
      <c r="B1378" s="193"/>
    </row>
    <row r="1379" spans="1:2">
      <c r="A1379" s="193"/>
      <c r="B1379" s="193"/>
    </row>
    <row r="1380" spans="1:2">
      <c r="A1380" s="193"/>
      <c r="B1380" s="193"/>
    </row>
    <row r="1381" spans="1:2">
      <c r="A1381" s="193"/>
      <c r="B1381" s="193"/>
    </row>
    <row r="1382" spans="1:2">
      <c r="A1382" s="193"/>
      <c r="B1382" s="193"/>
    </row>
    <row r="1383" spans="1:2">
      <c r="A1383" s="193"/>
      <c r="B1383" s="193"/>
    </row>
    <row r="1384" spans="1:2">
      <c r="A1384" s="193"/>
      <c r="B1384" s="193"/>
    </row>
    <row r="1385" spans="1:2">
      <c r="A1385" s="193"/>
      <c r="B1385" s="193"/>
    </row>
    <row r="1386" spans="1:2">
      <c r="A1386" s="193"/>
      <c r="B1386" s="193"/>
    </row>
    <row r="1387" spans="1:2">
      <c r="A1387" s="193"/>
      <c r="B1387" s="193"/>
    </row>
    <row r="1388" spans="1:2">
      <c r="A1388" s="193"/>
      <c r="B1388" s="193"/>
    </row>
    <row r="1389" spans="1:2">
      <c r="A1389" s="193"/>
      <c r="B1389" s="193"/>
    </row>
    <row r="1390" spans="1:2">
      <c r="A1390" s="193"/>
      <c r="B1390" s="193"/>
    </row>
    <row r="1391" spans="1:2">
      <c r="A1391" s="193"/>
      <c r="B1391" s="193"/>
    </row>
    <row r="1392" spans="1:2">
      <c r="A1392" s="193"/>
      <c r="B1392" s="193"/>
    </row>
    <row r="1393" spans="1:2">
      <c r="A1393" s="193"/>
      <c r="B1393" s="193"/>
    </row>
    <row r="1394" spans="1:2">
      <c r="A1394" s="193"/>
      <c r="B1394" s="193"/>
    </row>
    <row r="1395" spans="1:2">
      <c r="A1395" s="193"/>
      <c r="B1395" s="193"/>
    </row>
    <row r="1396" spans="1:2">
      <c r="A1396" s="193"/>
      <c r="B1396" s="193"/>
    </row>
    <row r="1397" spans="1:2">
      <c r="A1397" s="193"/>
      <c r="B1397" s="193"/>
    </row>
    <row r="1398" spans="1:2">
      <c r="A1398" s="193"/>
      <c r="B1398" s="193"/>
    </row>
    <row r="1399" spans="1:2">
      <c r="A1399" s="193"/>
      <c r="B1399" s="193"/>
    </row>
    <row r="1400" spans="1:2">
      <c r="A1400" s="193"/>
      <c r="B1400" s="193"/>
    </row>
    <row r="1401" spans="1:2">
      <c r="A1401" s="193"/>
      <c r="B1401" s="193"/>
    </row>
    <row r="1402" spans="1:2">
      <c r="A1402" s="193"/>
      <c r="B1402" s="193"/>
    </row>
    <row r="1403" spans="1:2">
      <c r="A1403" s="193"/>
      <c r="B1403" s="193"/>
    </row>
    <row r="1404" spans="1:2">
      <c r="A1404" s="193"/>
      <c r="B1404" s="193"/>
    </row>
    <row r="1405" spans="1:2">
      <c r="A1405" s="193"/>
      <c r="B1405" s="193"/>
    </row>
    <row r="1406" spans="1:2">
      <c r="A1406" s="193"/>
      <c r="B1406" s="193"/>
    </row>
    <row r="1407" spans="1:2">
      <c r="A1407" s="193"/>
      <c r="B1407" s="193"/>
    </row>
    <row r="1408" spans="1:2">
      <c r="A1408" s="193"/>
      <c r="B1408" s="193"/>
    </row>
    <row r="1409" spans="1:2">
      <c r="A1409" s="193"/>
      <c r="B1409" s="193"/>
    </row>
    <row r="1410" spans="1:2">
      <c r="A1410" s="193"/>
      <c r="B1410" s="193"/>
    </row>
    <row r="1411" spans="1:2">
      <c r="A1411" s="193"/>
      <c r="B1411" s="193"/>
    </row>
    <row r="1412" spans="1:2">
      <c r="A1412" s="193"/>
      <c r="B1412" s="193"/>
    </row>
    <row r="1413" spans="1:2">
      <c r="A1413" s="193"/>
      <c r="B1413" s="193"/>
    </row>
    <row r="1414" spans="1:2">
      <c r="A1414" s="193"/>
      <c r="B1414" s="193"/>
    </row>
    <row r="1415" spans="1:2">
      <c r="A1415" s="193"/>
      <c r="B1415" s="193"/>
    </row>
    <row r="1416" spans="1:2">
      <c r="A1416" s="193"/>
      <c r="B1416" s="193"/>
    </row>
    <row r="1417" spans="1:2">
      <c r="A1417" s="193"/>
      <c r="B1417" s="193"/>
    </row>
    <row r="1418" spans="1:2">
      <c r="A1418" s="193"/>
      <c r="B1418" s="193"/>
    </row>
    <row r="1419" spans="1:2">
      <c r="A1419" s="193"/>
      <c r="B1419" s="193"/>
    </row>
    <row r="1420" spans="1:2">
      <c r="A1420" s="193"/>
      <c r="B1420" s="193"/>
    </row>
    <row r="1421" spans="1:2">
      <c r="A1421" s="193"/>
      <c r="B1421" s="193"/>
    </row>
    <row r="1422" spans="1:2">
      <c r="A1422" s="193"/>
      <c r="B1422" s="193"/>
    </row>
    <row r="1423" spans="1:2">
      <c r="A1423" s="193"/>
      <c r="B1423" s="193"/>
    </row>
    <row r="1424" spans="1:2">
      <c r="A1424" s="193"/>
      <c r="B1424" s="193"/>
    </row>
    <row r="1425" spans="1:2">
      <c r="A1425" s="193"/>
      <c r="B1425" s="193"/>
    </row>
    <row r="1426" spans="1:2">
      <c r="A1426" s="193"/>
      <c r="B1426" s="193"/>
    </row>
    <row r="1427" spans="1:2">
      <c r="A1427" s="193"/>
      <c r="B1427" s="193"/>
    </row>
    <row r="1428" spans="1:2">
      <c r="A1428" s="193"/>
      <c r="B1428" s="193"/>
    </row>
    <row r="1429" spans="1:2">
      <c r="A1429" s="193"/>
      <c r="B1429" s="193"/>
    </row>
    <row r="1430" spans="1:2">
      <c r="A1430" s="193"/>
      <c r="B1430" s="193"/>
    </row>
    <row r="1431" spans="1:2">
      <c r="A1431" s="193"/>
      <c r="B1431" s="193"/>
    </row>
    <row r="1432" spans="1:2">
      <c r="A1432" s="193"/>
      <c r="B1432" s="193"/>
    </row>
    <row r="1433" spans="1:2">
      <c r="A1433" s="193"/>
      <c r="B1433" s="193"/>
    </row>
    <row r="1434" spans="1:2">
      <c r="A1434" s="193"/>
      <c r="B1434" s="193"/>
    </row>
    <row r="1435" spans="1:2">
      <c r="A1435" s="193"/>
      <c r="B1435" s="193"/>
    </row>
    <row r="1436" spans="1:2">
      <c r="A1436" s="193"/>
      <c r="B1436" s="193"/>
    </row>
    <row r="1437" spans="1:2">
      <c r="A1437" s="193"/>
      <c r="B1437" s="193"/>
    </row>
    <row r="1438" spans="1:2">
      <c r="A1438" s="193"/>
      <c r="B1438" s="193"/>
    </row>
    <row r="1439" spans="1:2">
      <c r="A1439" s="193"/>
      <c r="B1439" s="193"/>
    </row>
    <row r="1440" spans="1:2">
      <c r="A1440" s="193"/>
      <c r="B1440" s="193"/>
    </row>
    <row r="1441" spans="1:2">
      <c r="A1441" s="193"/>
      <c r="B1441" s="193"/>
    </row>
    <row r="1442" spans="1:2">
      <c r="A1442" s="193"/>
      <c r="B1442" s="193"/>
    </row>
    <row r="1443" spans="1:2">
      <c r="A1443" s="193"/>
      <c r="B1443" s="193"/>
    </row>
    <row r="1444" spans="1:2">
      <c r="A1444" s="193"/>
      <c r="B1444" s="193"/>
    </row>
    <row r="1445" spans="1:2">
      <c r="A1445" s="193"/>
      <c r="B1445" s="193"/>
    </row>
    <row r="1446" spans="1:2">
      <c r="A1446" s="193"/>
      <c r="B1446" s="193"/>
    </row>
    <row r="1447" spans="1:2">
      <c r="A1447" s="193"/>
      <c r="B1447" s="193"/>
    </row>
    <row r="1448" spans="1:2">
      <c r="A1448" s="193"/>
      <c r="B1448" s="193"/>
    </row>
    <row r="1449" spans="1:2">
      <c r="A1449" s="193"/>
      <c r="B1449" s="193"/>
    </row>
    <row r="1450" spans="1:2">
      <c r="A1450" s="193"/>
      <c r="B1450" s="193"/>
    </row>
    <row r="1451" spans="1:2">
      <c r="A1451" s="193"/>
      <c r="B1451" s="193"/>
    </row>
    <row r="1452" spans="1:2">
      <c r="A1452" s="193"/>
      <c r="B1452" s="193"/>
    </row>
    <row r="1453" spans="1:2">
      <c r="A1453" s="193"/>
      <c r="B1453" s="193"/>
    </row>
    <row r="1454" spans="1:2">
      <c r="A1454" s="193"/>
      <c r="B1454" s="193"/>
    </row>
    <row r="1455" spans="1:2">
      <c r="A1455" s="193"/>
      <c r="B1455" s="193"/>
    </row>
    <row r="1456" spans="1:2">
      <c r="A1456" s="193"/>
      <c r="B1456" s="193"/>
    </row>
    <row r="1457" spans="1:2">
      <c r="A1457" s="193"/>
      <c r="B1457" s="193"/>
    </row>
    <row r="1458" spans="1:2">
      <c r="A1458" s="193"/>
      <c r="B1458" s="193"/>
    </row>
    <row r="1459" spans="1:2">
      <c r="A1459" s="193"/>
      <c r="B1459" s="193"/>
    </row>
    <row r="1460" spans="1:2">
      <c r="A1460" s="193"/>
      <c r="B1460" s="193"/>
    </row>
    <row r="1461" spans="1:2">
      <c r="A1461" s="193"/>
      <c r="B1461" s="193"/>
    </row>
    <row r="1462" spans="1:2">
      <c r="A1462" s="193"/>
      <c r="B1462" s="193"/>
    </row>
    <row r="1463" spans="1:2">
      <c r="A1463" s="193"/>
      <c r="B1463" s="193"/>
    </row>
    <row r="1464" spans="1:2">
      <c r="A1464" s="193"/>
      <c r="B1464" s="193"/>
    </row>
    <row r="1465" spans="1:2">
      <c r="A1465" s="193"/>
      <c r="B1465" s="193"/>
    </row>
    <row r="1466" spans="1:2">
      <c r="A1466" s="193"/>
      <c r="B1466" s="193"/>
    </row>
    <row r="1467" spans="1:2">
      <c r="A1467" s="193"/>
      <c r="B1467" s="193"/>
    </row>
    <row r="1468" spans="1:2">
      <c r="A1468" s="193"/>
      <c r="B1468" s="193"/>
    </row>
    <row r="1469" spans="1:2">
      <c r="A1469" s="193"/>
      <c r="B1469" s="193"/>
    </row>
    <row r="1470" spans="1:2">
      <c r="A1470" s="193"/>
      <c r="B1470" s="193"/>
    </row>
    <row r="1471" spans="1:2">
      <c r="A1471" s="193"/>
      <c r="B1471" s="193"/>
    </row>
    <row r="1472" spans="1:2">
      <c r="A1472" s="193"/>
      <c r="B1472" s="193"/>
    </row>
    <row r="1473" spans="1:2">
      <c r="A1473" s="193"/>
      <c r="B1473" s="193"/>
    </row>
    <row r="1474" spans="1:2">
      <c r="A1474" s="193"/>
      <c r="B1474" s="193"/>
    </row>
    <row r="1475" spans="1:2">
      <c r="A1475" s="193"/>
      <c r="B1475" s="193"/>
    </row>
    <row r="1476" spans="1:2">
      <c r="A1476" s="193"/>
      <c r="B1476" s="193"/>
    </row>
    <row r="1477" spans="1:2">
      <c r="A1477" s="193"/>
      <c r="B1477" s="193"/>
    </row>
    <row r="1478" spans="1:2">
      <c r="A1478" s="193"/>
      <c r="B1478" s="193"/>
    </row>
    <row r="1479" spans="1:2">
      <c r="A1479" s="193"/>
      <c r="B1479" s="193"/>
    </row>
    <row r="1480" spans="1:2">
      <c r="A1480" s="193"/>
      <c r="B1480" s="193"/>
    </row>
    <row r="1481" spans="1:2">
      <c r="A1481" s="193"/>
      <c r="B1481" s="193"/>
    </row>
    <row r="1482" spans="1:2">
      <c r="A1482" s="193"/>
      <c r="B1482" s="193"/>
    </row>
    <row r="1483" spans="1:2">
      <c r="A1483" s="193"/>
      <c r="B1483" s="193"/>
    </row>
    <row r="1484" spans="1:2">
      <c r="A1484" s="193"/>
      <c r="B1484" s="193"/>
    </row>
    <row r="1485" spans="1:2">
      <c r="A1485" s="193"/>
      <c r="B1485" s="193"/>
    </row>
    <row r="1486" spans="1:2">
      <c r="A1486" s="193"/>
      <c r="B1486" s="193"/>
    </row>
    <row r="1487" spans="1:2">
      <c r="A1487" s="193"/>
      <c r="B1487" s="193"/>
    </row>
    <row r="1488" spans="1:2">
      <c r="A1488" s="193"/>
      <c r="B1488" s="193"/>
    </row>
    <row r="1489" spans="1:2">
      <c r="A1489" s="193"/>
      <c r="B1489" s="193"/>
    </row>
    <row r="1490" spans="1:2">
      <c r="A1490" s="193"/>
      <c r="B1490" s="193"/>
    </row>
    <row r="1491" spans="1:2">
      <c r="A1491" s="193"/>
      <c r="B1491" s="193"/>
    </row>
    <row r="1492" spans="1:2">
      <c r="A1492" s="193"/>
      <c r="B1492" s="193"/>
    </row>
    <row r="1493" spans="1:2">
      <c r="A1493" s="193"/>
      <c r="B1493" s="193"/>
    </row>
    <row r="1494" spans="1:2">
      <c r="A1494" s="193"/>
      <c r="B1494" s="193"/>
    </row>
    <row r="1495" spans="1:2">
      <c r="A1495" s="193"/>
      <c r="B1495" s="193"/>
    </row>
    <row r="1496" spans="1:2">
      <c r="A1496" s="193"/>
      <c r="B1496" s="193"/>
    </row>
    <row r="1497" spans="1:2">
      <c r="A1497" s="193"/>
      <c r="B1497" s="193"/>
    </row>
    <row r="1498" spans="1:2">
      <c r="A1498" s="193"/>
      <c r="B1498" s="193"/>
    </row>
    <row r="1499" spans="1:2">
      <c r="A1499" s="193"/>
      <c r="B1499" s="193"/>
    </row>
    <row r="1500" spans="1:2">
      <c r="A1500" s="193"/>
      <c r="B1500" s="193"/>
    </row>
    <row r="1501" spans="1:2">
      <c r="A1501" s="193"/>
      <c r="B1501" s="193"/>
    </row>
    <row r="1502" spans="1:2">
      <c r="A1502" s="193"/>
      <c r="B1502" s="193"/>
    </row>
    <row r="1503" spans="1:2">
      <c r="A1503" s="193"/>
      <c r="B1503" s="193"/>
    </row>
    <row r="1504" spans="1:2">
      <c r="A1504" s="193"/>
      <c r="B1504" s="193"/>
    </row>
    <row r="1505" spans="1:2">
      <c r="A1505" s="193"/>
      <c r="B1505" s="193"/>
    </row>
    <row r="1506" spans="1:2">
      <c r="A1506" s="193"/>
      <c r="B1506" s="193"/>
    </row>
    <row r="1507" spans="1:2">
      <c r="A1507" s="193"/>
      <c r="B1507" s="193"/>
    </row>
    <row r="1508" spans="1:2">
      <c r="A1508" s="193"/>
      <c r="B1508" s="193"/>
    </row>
    <row r="1509" spans="1:2">
      <c r="A1509" s="193"/>
      <c r="B1509" s="193"/>
    </row>
    <row r="1510" spans="1:2">
      <c r="A1510" s="193"/>
      <c r="B1510" s="193"/>
    </row>
    <row r="1511" spans="1:2">
      <c r="A1511" s="193"/>
      <c r="B1511" s="193"/>
    </row>
    <row r="1512" spans="1:2">
      <c r="A1512" s="193"/>
      <c r="B1512" s="193"/>
    </row>
    <row r="1513" spans="1:2">
      <c r="A1513" s="193"/>
      <c r="B1513" s="193"/>
    </row>
    <row r="1514" spans="1:2">
      <c r="A1514" s="193"/>
      <c r="B1514" s="193"/>
    </row>
    <row r="1515" spans="1:2">
      <c r="A1515" s="193"/>
      <c r="B1515" s="193"/>
    </row>
    <row r="1516" spans="1:2">
      <c r="A1516" s="193"/>
      <c r="B1516" s="193"/>
    </row>
    <row r="1517" spans="1:2">
      <c r="A1517" s="193"/>
      <c r="B1517" s="193"/>
    </row>
    <row r="1518" spans="1:2">
      <c r="A1518" s="193"/>
      <c r="B1518" s="193"/>
    </row>
    <row r="1519" spans="1:2">
      <c r="A1519" s="193"/>
      <c r="B1519" s="193"/>
    </row>
    <row r="1520" spans="1:2">
      <c r="A1520" s="193"/>
      <c r="B1520" s="193"/>
    </row>
    <row r="1521" spans="1:2">
      <c r="A1521" s="193"/>
      <c r="B1521" s="193"/>
    </row>
    <row r="1522" spans="1:2">
      <c r="A1522" s="193"/>
      <c r="B1522" s="193"/>
    </row>
    <row r="1523" spans="1:2">
      <c r="A1523" s="193"/>
      <c r="B1523" s="193"/>
    </row>
    <row r="1524" spans="1:2">
      <c r="A1524" s="193"/>
      <c r="B1524" s="193"/>
    </row>
    <row r="1525" spans="1:2">
      <c r="A1525" s="193"/>
      <c r="B1525" s="193"/>
    </row>
    <row r="1526" spans="1:2">
      <c r="A1526" s="193"/>
      <c r="B1526" s="193"/>
    </row>
    <row r="1527" spans="1:2">
      <c r="A1527" s="193"/>
      <c r="B1527" s="193"/>
    </row>
    <row r="1528" spans="1:2">
      <c r="A1528" s="193"/>
      <c r="B1528" s="193"/>
    </row>
    <row r="1529" spans="1:2">
      <c r="A1529" s="193"/>
      <c r="B1529" s="193"/>
    </row>
    <row r="1530" spans="1:2">
      <c r="A1530" s="193"/>
      <c r="B1530" s="193"/>
    </row>
    <row r="1531" spans="1:2">
      <c r="A1531" s="193"/>
      <c r="B1531" s="193"/>
    </row>
    <row r="1532" spans="1:2">
      <c r="A1532" s="193"/>
      <c r="B1532" s="193"/>
    </row>
    <row r="1533" spans="1:2">
      <c r="A1533" s="193"/>
      <c r="B1533" s="193"/>
    </row>
    <row r="1534" spans="1:2">
      <c r="A1534" s="193"/>
      <c r="B1534" s="193"/>
    </row>
    <row r="1535" spans="1:2">
      <c r="A1535" s="193"/>
      <c r="B1535" s="193"/>
    </row>
    <row r="1536" spans="1:2">
      <c r="A1536" s="193"/>
      <c r="B1536" s="193"/>
    </row>
    <row r="1537" spans="1:2">
      <c r="A1537" s="193"/>
      <c r="B1537" s="193"/>
    </row>
    <row r="1538" spans="1:2">
      <c r="A1538" s="193"/>
      <c r="B1538" s="193"/>
    </row>
    <row r="1539" spans="1:2">
      <c r="A1539" s="193"/>
      <c r="B1539" s="193"/>
    </row>
    <row r="1540" spans="1:2">
      <c r="A1540" s="193"/>
      <c r="B1540" s="193"/>
    </row>
    <row r="1541" spans="1:2">
      <c r="A1541" s="193"/>
      <c r="B1541" s="193"/>
    </row>
    <row r="1542" spans="1:2">
      <c r="A1542" s="193"/>
      <c r="B1542" s="193"/>
    </row>
    <row r="1543" spans="1:2">
      <c r="A1543" s="193"/>
      <c r="B1543" s="193"/>
    </row>
    <row r="1544" spans="1:2">
      <c r="A1544" s="193"/>
      <c r="B1544" s="193"/>
    </row>
    <row r="1545" spans="1:2">
      <c r="A1545" s="193"/>
      <c r="B1545" s="193"/>
    </row>
    <row r="1546" spans="1:2">
      <c r="A1546" s="193"/>
      <c r="B1546" s="193"/>
    </row>
    <row r="1547" spans="1:2">
      <c r="A1547" s="193"/>
      <c r="B1547" s="193"/>
    </row>
    <row r="1548" spans="1:2">
      <c r="A1548" s="193"/>
      <c r="B1548" s="193"/>
    </row>
    <row r="1549" spans="1:2">
      <c r="A1549" s="193"/>
      <c r="B1549" s="193"/>
    </row>
    <row r="1550" spans="1:2">
      <c r="A1550" s="193"/>
      <c r="B1550" s="193"/>
    </row>
    <row r="1551" spans="1:2">
      <c r="A1551" s="193"/>
      <c r="B1551" s="193"/>
    </row>
    <row r="1552" spans="1:2">
      <c r="A1552" s="193"/>
      <c r="B1552" s="193"/>
    </row>
    <row r="1553" spans="1:2">
      <c r="A1553" s="193"/>
      <c r="B1553" s="193"/>
    </row>
    <row r="1554" spans="1:2">
      <c r="A1554" s="193"/>
      <c r="B1554" s="193"/>
    </row>
    <row r="1555" spans="1:2">
      <c r="A1555" s="193"/>
      <c r="B1555" s="193"/>
    </row>
    <row r="1556" spans="1:2">
      <c r="A1556" s="193"/>
      <c r="B1556" s="193"/>
    </row>
    <row r="1557" spans="1:2">
      <c r="A1557" s="193"/>
      <c r="B1557" s="193"/>
    </row>
    <row r="1558" spans="1:2">
      <c r="A1558" s="193"/>
      <c r="B1558" s="193"/>
    </row>
    <row r="1559" spans="1:2">
      <c r="A1559" s="193"/>
      <c r="B1559" s="193"/>
    </row>
    <row r="1560" spans="1:2">
      <c r="A1560" s="193"/>
      <c r="B1560" s="193"/>
    </row>
    <row r="1561" spans="1:2">
      <c r="A1561" s="193"/>
      <c r="B1561" s="193"/>
    </row>
    <row r="1562" spans="1:2">
      <c r="A1562" s="193"/>
      <c r="B1562" s="193"/>
    </row>
    <row r="1563" spans="1:2">
      <c r="A1563" s="193"/>
      <c r="B1563" s="193"/>
    </row>
    <row r="1564" spans="1:2">
      <c r="A1564" s="193"/>
      <c r="B1564" s="193"/>
    </row>
    <row r="1565" spans="1:2">
      <c r="A1565" s="193"/>
      <c r="B1565" s="193"/>
    </row>
    <row r="1566" spans="1:2">
      <c r="A1566" s="193"/>
      <c r="B1566" s="193"/>
    </row>
    <row r="1567" spans="1:2">
      <c r="A1567" s="193"/>
      <c r="B1567" s="193"/>
    </row>
    <row r="1568" spans="1:2">
      <c r="A1568" s="193"/>
      <c r="B1568" s="193"/>
    </row>
    <row r="1569" spans="1:2">
      <c r="A1569" s="193"/>
      <c r="B1569" s="193"/>
    </row>
    <row r="1570" spans="1:2">
      <c r="A1570" s="193"/>
      <c r="B1570" s="193"/>
    </row>
    <row r="1571" spans="1:2">
      <c r="A1571" s="193"/>
      <c r="B1571" s="193"/>
    </row>
    <row r="1572" spans="1:2">
      <c r="A1572" s="193"/>
      <c r="B1572" s="193"/>
    </row>
    <row r="1573" spans="1:2">
      <c r="A1573" s="193"/>
      <c r="B1573" s="193"/>
    </row>
    <row r="1574" spans="1:2">
      <c r="A1574" s="193"/>
      <c r="B1574" s="193"/>
    </row>
    <row r="1575" spans="1:2">
      <c r="A1575" s="193"/>
      <c r="B1575" s="193"/>
    </row>
    <row r="1576" spans="1:2">
      <c r="A1576" s="193"/>
      <c r="B1576" s="193"/>
    </row>
    <row r="1577" spans="1:2">
      <c r="A1577" s="193"/>
      <c r="B1577" s="193"/>
    </row>
    <row r="1578" spans="1:2">
      <c r="A1578" s="193"/>
      <c r="B1578" s="193"/>
    </row>
    <row r="1579" spans="1:2">
      <c r="A1579" s="193"/>
      <c r="B1579" s="193"/>
    </row>
    <row r="1580" spans="1:2">
      <c r="A1580" s="193"/>
      <c r="B1580" s="193"/>
    </row>
    <row r="1581" spans="1:2">
      <c r="A1581" s="193"/>
      <c r="B1581" s="193"/>
    </row>
    <row r="1582" spans="1:2">
      <c r="A1582" s="193"/>
      <c r="B1582" s="193"/>
    </row>
    <row r="1583" spans="1:2">
      <c r="A1583" s="193"/>
      <c r="B1583" s="193"/>
    </row>
    <row r="1584" spans="1:2">
      <c r="A1584" s="193"/>
      <c r="B1584" s="193"/>
    </row>
    <row r="1585" spans="1:2">
      <c r="A1585" s="193"/>
      <c r="B1585" s="193"/>
    </row>
    <row r="1586" spans="1:2">
      <c r="A1586" s="193"/>
      <c r="B1586" s="193"/>
    </row>
    <row r="1587" spans="1:2">
      <c r="A1587" s="193"/>
      <c r="B1587" s="193"/>
    </row>
    <row r="1588" spans="1:2">
      <c r="A1588" s="193"/>
      <c r="B1588" s="193"/>
    </row>
    <row r="1589" spans="1:2">
      <c r="A1589" s="193"/>
      <c r="B1589" s="193"/>
    </row>
    <row r="1590" spans="1:2">
      <c r="A1590" s="193"/>
      <c r="B1590" s="193"/>
    </row>
    <row r="1591" spans="1:2">
      <c r="A1591" s="193"/>
      <c r="B1591" s="193"/>
    </row>
    <row r="1592" spans="1:2">
      <c r="A1592" s="193"/>
      <c r="B1592" s="193"/>
    </row>
    <row r="1593" spans="1:2">
      <c r="A1593" s="193"/>
      <c r="B1593" s="193"/>
    </row>
    <row r="1594" spans="1:2">
      <c r="A1594" s="193"/>
      <c r="B1594" s="193"/>
    </row>
    <row r="1595" spans="1:2">
      <c r="A1595" s="193"/>
      <c r="B1595" s="193"/>
    </row>
    <row r="1596" spans="1:2">
      <c r="A1596" s="193"/>
      <c r="B1596" s="193"/>
    </row>
    <row r="1597" spans="1:2">
      <c r="A1597" s="193"/>
      <c r="B1597" s="193"/>
    </row>
    <row r="1598" spans="1:2">
      <c r="A1598" s="193"/>
      <c r="B1598" s="193"/>
    </row>
    <row r="1599" spans="1:2">
      <c r="A1599" s="193"/>
      <c r="B1599" s="193"/>
    </row>
    <row r="1600" spans="1:2">
      <c r="A1600" s="193"/>
      <c r="B1600" s="193"/>
    </row>
    <row r="1601" spans="1:2">
      <c r="A1601" s="193"/>
      <c r="B1601" s="193"/>
    </row>
    <row r="1602" spans="1:2">
      <c r="A1602" s="193"/>
      <c r="B1602" s="193"/>
    </row>
    <row r="1603" spans="1:2">
      <c r="A1603" s="193"/>
      <c r="B1603" s="193"/>
    </row>
    <row r="1604" spans="1:2">
      <c r="A1604" s="193"/>
      <c r="B1604" s="193"/>
    </row>
  </sheetData>
  <mergeCells count="1">
    <mergeCell ref="A2:C2"/>
  </mergeCells>
  <printOptions horizontalCentered="1"/>
  <pageMargins left="0.31" right="0.31" top="0.35" bottom="0.35" header="0.31" footer="0.31"/>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O59"/>
  <sheetViews>
    <sheetView workbookViewId="0">
      <pane xSplit="1" ySplit="4" topLeftCell="B5" activePane="bottomRight" state="frozen"/>
      <selection/>
      <selection pane="topRight"/>
      <selection pane="bottomLeft"/>
      <selection pane="bottomRight" activeCell="E9" sqref="E9"/>
    </sheetView>
  </sheetViews>
  <sheetFormatPr defaultColWidth="8" defaultRowHeight="12.75" customHeight="1"/>
  <cols>
    <col min="1" max="1" width="39.375" style="177" customWidth="1"/>
    <col min="2" max="2" width="20.75" style="177" customWidth="1"/>
    <col min="3" max="3" width="20.125" style="177" customWidth="1"/>
    <col min="4" max="223" width="8" style="179"/>
    <col min="224" max="16384" width="8" style="95"/>
  </cols>
  <sheetData>
    <row r="1" s="177" customFormat="1" ht="17.25" customHeight="1" spans="3:3">
      <c r="C1" s="180"/>
    </row>
    <row r="2" s="177" customFormat="1" ht="36" customHeight="1" spans="1:3">
      <c r="A2" s="181" t="s">
        <v>1043</v>
      </c>
      <c r="B2" s="182"/>
      <c r="C2" s="182"/>
    </row>
    <row r="3" s="178" customFormat="1" ht="15.75" customHeight="1" spans="1:223">
      <c r="A3" s="183"/>
      <c r="B3" s="183"/>
      <c r="C3" s="184" t="s">
        <v>1</v>
      </c>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5"/>
      <c r="CN3" s="185"/>
      <c r="CO3" s="185"/>
      <c r="CP3" s="185"/>
      <c r="CQ3" s="185"/>
      <c r="CR3" s="185"/>
      <c r="CS3" s="185"/>
      <c r="CT3" s="185"/>
      <c r="CU3" s="185"/>
      <c r="CV3" s="185"/>
      <c r="CW3" s="185"/>
      <c r="CX3" s="185"/>
      <c r="CY3" s="185"/>
      <c r="CZ3" s="185"/>
      <c r="DA3" s="185"/>
      <c r="DB3" s="185"/>
      <c r="DC3" s="185"/>
      <c r="DD3" s="185"/>
      <c r="DE3" s="185"/>
      <c r="DF3" s="185"/>
      <c r="DG3" s="185"/>
      <c r="DH3" s="185"/>
      <c r="DI3" s="185"/>
      <c r="DJ3" s="185"/>
      <c r="DK3" s="185"/>
      <c r="DL3" s="185"/>
      <c r="DM3" s="185"/>
      <c r="DN3" s="185"/>
      <c r="DO3" s="185"/>
      <c r="DP3" s="185"/>
      <c r="DQ3" s="185"/>
      <c r="DR3" s="185"/>
      <c r="DS3" s="185"/>
      <c r="DT3" s="185"/>
      <c r="DU3" s="185"/>
      <c r="DV3" s="185"/>
      <c r="DW3" s="185"/>
      <c r="DX3" s="185"/>
      <c r="DY3" s="185"/>
      <c r="DZ3" s="185"/>
      <c r="EA3" s="185"/>
      <c r="EB3" s="185"/>
      <c r="EC3" s="185"/>
      <c r="ED3" s="185"/>
      <c r="EE3" s="185"/>
      <c r="EF3" s="185"/>
      <c r="EG3" s="185"/>
      <c r="EH3" s="185"/>
      <c r="EI3" s="185"/>
      <c r="EJ3" s="185"/>
      <c r="EK3" s="185"/>
      <c r="EL3" s="185"/>
      <c r="EM3" s="185"/>
      <c r="EN3" s="185"/>
      <c r="EO3" s="185"/>
      <c r="EP3" s="185"/>
      <c r="EQ3" s="185"/>
      <c r="ER3" s="185"/>
      <c r="ES3" s="185"/>
      <c r="ET3" s="185"/>
      <c r="EU3" s="185"/>
      <c r="EV3" s="185"/>
      <c r="EW3" s="185"/>
      <c r="EX3" s="185"/>
      <c r="EY3" s="185"/>
      <c r="EZ3" s="185"/>
      <c r="FA3" s="185"/>
      <c r="FB3" s="185"/>
      <c r="FC3" s="185"/>
      <c r="FD3" s="185"/>
      <c r="FE3" s="185"/>
      <c r="FF3" s="185"/>
      <c r="FG3" s="185"/>
      <c r="FH3" s="185"/>
      <c r="FI3" s="185"/>
      <c r="FJ3" s="185"/>
      <c r="FK3" s="185"/>
      <c r="FL3" s="185"/>
      <c r="FM3" s="185"/>
      <c r="FN3" s="185"/>
      <c r="FO3" s="185"/>
      <c r="FP3" s="185"/>
      <c r="FQ3" s="185"/>
      <c r="FR3" s="185"/>
      <c r="FS3" s="185"/>
      <c r="FT3" s="185"/>
      <c r="FU3" s="185"/>
      <c r="FV3" s="185"/>
      <c r="FW3" s="185"/>
      <c r="FX3" s="185"/>
      <c r="FY3" s="185"/>
      <c r="FZ3" s="185"/>
      <c r="GA3" s="185"/>
      <c r="GB3" s="185"/>
      <c r="GC3" s="185"/>
      <c r="GD3" s="185"/>
      <c r="GE3" s="185"/>
      <c r="GF3" s="185"/>
      <c r="GG3" s="185"/>
      <c r="GH3" s="185"/>
      <c r="GI3" s="185"/>
      <c r="GJ3" s="185"/>
      <c r="GK3" s="185"/>
      <c r="GL3" s="185"/>
      <c r="GM3" s="185"/>
      <c r="GN3" s="185"/>
      <c r="GO3" s="185"/>
      <c r="GP3" s="185"/>
      <c r="GQ3" s="185"/>
      <c r="GR3" s="185"/>
      <c r="GS3" s="185"/>
      <c r="GT3" s="185"/>
      <c r="GU3" s="185"/>
      <c r="GV3" s="185"/>
      <c r="GW3" s="185"/>
      <c r="GX3" s="185"/>
      <c r="GY3" s="185"/>
      <c r="GZ3" s="185"/>
      <c r="HA3" s="185"/>
      <c r="HB3" s="185"/>
      <c r="HC3" s="185"/>
      <c r="HD3" s="185"/>
      <c r="HE3" s="185"/>
      <c r="HF3" s="185"/>
      <c r="HG3" s="185"/>
      <c r="HH3" s="185"/>
      <c r="HI3" s="185"/>
      <c r="HJ3" s="185"/>
      <c r="HK3" s="185"/>
      <c r="HL3" s="185"/>
      <c r="HM3" s="185"/>
      <c r="HN3" s="185"/>
      <c r="HO3" s="185"/>
    </row>
    <row r="4" s="178" customFormat="1" ht="24" customHeight="1" spans="1:223">
      <c r="A4" s="186" t="s">
        <v>1044</v>
      </c>
      <c r="B4" s="186" t="s">
        <v>3</v>
      </c>
      <c r="C4" s="186" t="s">
        <v>34</v>
      </c>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c r="CH4" s="185"/>
      <c r="CI4" s="185"/>
      <c r="CJ4" s="185"/>
      <c r="CK4" s="185"/>
      <c r="CL4" s="185"/>
      <c r="CM4" s="185"/>
      <c r="CN4" s="185"/>
      <c r="CO4" s="185"/>
      <c r="CP4" s="185"/>
      <c r="CQ4" s="185"/>
      <c r="CR4" s="185"/>
      <c r="CS4" s="185"/>
      <c r="CT4" s="185"/>
      <c r="CU4" s="185"/>
      <c r="CV4" s="185"/>
      <c r="CW4" s="185"/>
      <c r="CX4" s="185"/>
      <c r="CY4" s="185"/>
      <c r="CZ4" s="185"/>
      <c r="DA4" s="185"/>
      <c r="DB4" s="185"/>
      <c r="DC4" s="185"/>
      <c r="DD4" s="185"/>
      <c r="DE4" s="185"/>
      <c r="DF4" s="185"/>
      <c r="DG4" s="185"/>
      <c r="DH4" s="185"/>
      <c r="DI4" s="185"/>
      <c r="DJ4" s="185"/>
      <c r="DK4" s="185"/>
      <c r="DL4" s="185"/>
      <c r="DM4" s="185"/>
      <c r="DN4" s="185"/>
      <c r="DO4" s="185"/>
      <c r="DP4" s="185"/>
      <c r="DQ4" s="185"/>
      <c r="DR4" s="185"/>
      <c r="DS4" s="185"/>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c r="FF4" s="185"/>
      <c r="FG4" s="185"/>
      <c r="FH4" s="185"/>
      <c r="FI4" s="185"/>
      <c r="FJ4" s="185"/>
      <c r="FK4" s="185"/>
      <c r="FL4" s="185"/>
      <c r="FM4" s="185"/>
      <c r="FN4" s="185"/>
      <c r="FO4" s="185"/>
      <c r="FP4" s="185"/>
      <c r="FQ4" s="185"/>
      <c r="FR4" s="185"/>
      <c r="FS4" s="185"/>
      <c r="FT4" s="185"/>
      <c r="FU4" s="185"/>
      <c r="FV4" s="185"/>
      <c r="FW4" s="185"/>
      <c r="FX4" s="185"/>
      <c r="FY4" s="185"/>
      <c r="FZ4" s="185"/>
      <c r="GA4" s="185"/>
      <c r="GB4" s="185"/>
      <c r="GC4" s="185"/>
      <c r="GD4" s="185"/>
      <c r="GE4" s="185"/>
      <c r="GF4" s="185"/>
      <c r="GG4" s="185"/>
      <c r="GH4" s="185"/>
      <c r="GI4" s="185"/>
      <c r="GJ4" s="185"/>
      <c r="GK4" s="185"/>
      <c r="GL4" s="185"/>
      <c r="GM4" s="185"/>
      <c r="GN4" s="185"/>
      <c r="GO4" s="185"/>
      <c r="GP4" s="185"/>
      <c r="GQ4" s="185"/>
      <c r="GR4" s="185"/>
      <c r="GS4" s="185"/>
      <c r="GT4" s="185"/>
      <c r="GU4" s="185"/>
      <c r="GV4" s="185"/>
      <c r="GW4" s="185"/>
      <c r="GX4" s="185"/>
      <c r="GY4" s="185"/>
      <c r="GZ4" s="185"/>
      <c r="HA4" s="185"/>
      <c r="HB4" s="185"/>
      <c r="HC4" s="185"/>
      <c r="HD4" s="185"/>
      <c r="HE4" s="185"/>
      <c r="HF4" s="185"/>
      <c r="HG4" s="185"/>
      <c r="HH4" s="185"/>
      <c r="HI4" s="185"/>
      <c r="HJ4" s="185"/>
      <c r="HK4" s="185"/>
      <c r="HL4" s="185"/>
      <c r="HM4" s="185"/>
      <c r="HN4" s="185"/>
      <c r="HO4" s="185"/>
    </row>
    <row r="5" s="177" customFormat="1" ht="22.5" customHeight="1" spans="1:3">
      <c r="A5" s="187" t="s">
        <v>1045</v>
      </c>
      <c r="B5" s="188">
        <f>SUM(B6:B16)</f>
        <v>127416</v>
      </c>
      <c r="C5" s="188"/>
    </row>
    <row r="6" s="177" customFormat="1" ht="22.5" customHeight="1" spans="1:3">
      <c r="A6" s="187" t="s">
        <v>1046</v>
      </c>
      <c r="B6" s="188">
        <v>41896</v>
      </c>
      <c r="C6" s="187"/>
    </row>
    <row r="7" s="177" customFormat="1" ht="22.5" customHeight="1" spans="1:3">
      <c r="A7" s="187" t="s">
        <v>1047</v>
      </c>
      <c r="B7" s="188">
        <v>12849</v>
      </c>
      <c r="C7" s="187"/>
    </row>
    <row r="8" s="177" customFormat="1" ht="22.5" customHeight="1" spans="1:3">
      <c r="A8" s="187" t="s">
        <v>1048</v>
      </c>
      <c r="B8" s="188">
        <v>8625</v>
      </c>
      <c r="C8" s="187"/>
    </row>
    <row r="9" s="177" customFormat="1" ht="22.5" customHeight="1" spans="1:3">
      <c r="A9" s="187" t="s">
        <v>1049</v>
      </c>
      <c r="B9" s="188">
        <v>30207</v>
      </c>
      <c r="C9" s="187"/>
    </row>
    <row r="10" s="177" customFormat="1" ht="22.5" customHeight="1" spans="1:3">
      <c r="A10" s="187" t="s">
        <v>1050</v>
      </c>
      <c r="B10" s="188">
        <v>11484</v>
      </c>
      <c r="C10" s="187"/>
    </row>
    <row r="11" s="177" customFormat="1" ht="22.5" customHeight="1" spans="1:3">
      <c r="A11" s="187" t="s">
        <v>1051</v>
      </c>
      <c r="B11" s="188">
        <v>2669</v>
      </c>
      <c r="C11" s="187"/>
    </row>
    <row r="12" s="177" customFormat="1" ht="22.5" customHeight="1" spans="1:3">
      <c r="A12" s="187" t="s">
        <v>1052</v>
      </c>
      <c r="B12" s="188">
        <v>4681</v>
      </c>
      <c r="C12" s="187"/>
    </row>
    <row r="13" s="177" customFormat="1" ht="22.5" customHeight="1" spans="1:3">
      <c r="A13" s="187" t="s">
        <v>1053</v>
      </c>
      <c r="B13" s="188">
        <v>2313</v>
      </c>
      <c r="C13" s="187"/>
    </row>
    <row r="14" s="177" customFormat="1" ht="22.5" customHeight="1" spans="1:3">
      <c r="A14" s="187" t="s">
        <v>1054</v>
      </c>
      <c r="B14" s="188">
        <v>264</v>
      </c>
      <c r="C14" s="187"/>
    </row>
    <row r="15" s="177" customFormat="1" ht="22.5" customHeight="1" spans="1:3">
      <c r="A15" s="187" t="s">
        <v>1055</v>
      </c>
      <c r="B15" s="188">
        <v>11278</v>
      </c>
      <c r="C15" s="187"/>
    </row>
    <row r="16" s="177" customFormat="1" ht="22.5" customHeight="1" spans="1:3">
      <c r="A16" s="187" t="s">
        <v>1056</v>
      </c>
      <c r="B16" s="188">
        <v>1150</v>
      </c>
      <c r="C16" s="187"/>
    </row>
    <row r="17" s="177" customFormat="1" ht="22.5" customHeight="1" spans="1:3">
      <c r="A17" s="187" t="s">
        <v>1057</v>
      </c>
      <c r="B17" s="188">
        <f>SUM(B18:B41)</f>
        <v>7546</v>
      </c>
      <c r="C17" s="188"/>
    </row>
    <row r="18" s="177" customFormat="1" ht="22.5" customHeight="1" spans="1:3">
      <c r="A18" s="187" t="s">
        <v>1058</v>
      </c>
      <c r="B18" s="188">
        <v>1163</v>
      </c>
      <c r="C18" s="187"/>
    </row>
    <row r="19" s="177" customFormat="1" ht="22.5" customHeight="1" spans="1:3">
      <c r="A19" s="187" t="s">
        <v>1059</v>
      </c>
      <c r="B19" s="188">
        <v>115</v>
      </c>
      <c r="C19" s="187"/>
    </row>
    <row r="20" s="177" customFormat="1" ht="22.5" customHeight="1" spans="1:3">
      <c r="A20" s="187" t="s">
        <v>1060</v>
      </c>
      <c r="B20" s="188">
        <v>9</v>
      </c>
      <c r="C20" s="187"/>
    </row>
    <row r="21" s="177" customFormat="1" ht="22.5" customHeight="1" spans="1:3">
      <c r="A21" s="187" t="s">
        <v>1061</v>
      </c>
      <c r="B21" s="188">
        <v>0</v>
      </c>
      <c r="C21" s="187"/>
    </row>
    <row r="22" s="177" customFormat="1" ht="22.5" customHeight="1" spans="1:3">
      <c r="A22" s="187" t="s">
        <v>1062</v>
      </c>
      <c r="B22" s="188">
        <v>51</v>
      </c>
      <c r="C22" s="187"/>
    </row>
    <row r="23" s="177" customFormat="1" ht="22.5" customHeight="1" spans="1:3">
      <c r="A23" s="187" t="s">
        <v>1063</v>
      </c>
      <c r="B23" s="188">
        <v>292</v>
      </c>
      <c r="C23" s="187"/>
    </row>
    <row r="24" s="177" customFormat="1" ht="22.5" customHeight="1" spans="1:3">
      <c r="A24" s="187" t="s">
        <v>1064</v>
      </c>
      <c r="B24" s="188">
        <v>82</v>
      </c>
      <c r="C24" s="187"/>
    </row>
    <row r="25" s="177" customFormat="1" ht="22.5" customHeight="1" spans="1:3">
      <c r="A25" s="187" t="s">
        <v>1065</v>
      </c>
      <c r="B25" s="188">
        <v>846</v>
      </c>
      <c r="C25" s="187"/>
    </row>
    <row r="26" s="177" customFormat="1" ht="22.5" customHeight="1" spans="1:3">
      <c r="A26" s="187" t="s">
        <v>1066</v>
      </c>
      <c r="B26" s="188">
        <v>13</v>
      </c>
      <c r="C26" s="187"/>
    </row>
    <row r="27" s="177" customFormat="1" ht="22.5" customHeight="1" spans="1:3">
      <c r="A27" s="187" t="s">
        <v>1067</v>
      </c>
      <c r="B27" s="188">
        <v>109</v>
      </c>
      <c r="C27" s="187"/>
    </row>
    <row r="28" s="177" customFormat="1" ht="22.5" customHeight="1" spans="1:3">
      <c r="A28" s="187" t="s">
        <v>1068</v>
      </c>
      <c r="B28" s="188">
        <v>158</v>
      </c>
      <c r="C28" s="187"/>
    </row>
    <row r="29" s="177" customFormat="1" ht="22.5" customHeight="1" spans="1:3">
      <c r="A29" s="187" t="s">
        <v>1069</v>
      </c>
      <c r="B29" s="188">
        <v>21</v>
      </c>
      <c r="C29" s="187"/>
    </row>
    <row r="30" s="177" customFormat="1" ht="22.5" customHeight="1" spans="1:3">
      <c r="A30" s="187" t="s">
        <v>1070</v>
      </c>
      <c r="B30" s="188">
        <v>29</v>
      </c>
      <c r="C30" s="187"/>
    </row>
    <row r="31" s="177" customFormat="1" ht="22.5" customHeight="1" spans="1:3">
      <c r="A31" s="187" t="s">
        <v>1071</v>
      </c>
      <c r="B31" s="188">
        <v>18</v>
      </c>
      <c r="C31" s="187"/>
    </row>
    <row r="32" s="177" customFormat="1" ht="22.5" customHeight="1" spans="1:3">
      <c r="A32" s="187" t="s">
        <v>1072</v>
      </c>
      <c r="B32" s="188">
        <v>62</v>
      </c>
      <c r="C32" s="187"/>
    </row>
    <row r="33" s="177" customFormat="1" ht="22.5" customHeight="1" spans="1:3">
      <c r="A33" s="187" t="s">
        <v>1073</v>
      </c>
      <c r="B33" s="188">
        <v>27</v>
      </c>
      <c r="C33" s="187"/>
    </row>
    <row r="34" s="177" customFormat="1" ht="22.5" customHeight="1" spans="1:3">
      <c r="A34" s="187" t="s">
        <v>1074</v>
      </c>
      <c r="B34" s="188">
        <v>20</v>
      </c>
      <c r="C34" s="187"/>
    </row>
    <row r="35" s="177" customFormat="1" ht="22.5" customHeight="1" spans="1:3">
      <c r="A35" s="187" t="s">
        <v>1075</v>
      </c>
      <c r="B35" s="188">
        <v>223</v>
      </c>
      <c r="C35" s="187"/>
    </row>
    <row r="36" s="177" customFormat="1" ht="22.5" customHeight="1" spans="1:3">
      <c r="A36" s="187" t="s">
        <v>1076</v>
      </c>
      <c r="B36" s="188">
        <v>83</v>
      </c>
      <c r="C36" s="187"/>
    </row>
    <row r="37" s="177" customFormat="1" ht="22.5" customHeight="1" spans="1:3">
      <c r="A37" s="187" t="s">
        <v>1077</v>
      </c>
      <c r="B37" s="188">
        <v>587</v>
      </c>
      <c r="C37" s="187"/>
    </row>
    <row r="38" s="177" customFormat="1" ht="22.5" customHeight="1" spans="1:3">
      <c r="A38" s="187" t="s">
        <v>1078</v>
      </c>
      <c r="B38" s="188">
        <v>1721</v>
      </c>
      <c r="C38" s="187"/>
    </row>
    <row r="39" s="177" customFormat="1" ht="22.5" customHeight="1" spans="1:3">
      <c r="A39" s="187" t="s">
        <v>1079</v>
      </c>
      <c r="B39" s="188">
        <v>206</v>
      </c>
      <c r="C39" s="187"/>
    </row>
    <row r="40" s="177" customFormat="1" ht="22.5" customHeight="1" spans="1:3">
      <c r="A40" s="187" t="s">
        <v>1080</v>
      </c>
      <c r="B40" s="188">
        <v>1435</v>
      </c>
      <c r="C40" s="187"/>
    </row>
    <row r="41" s="177" customFormat="1" ht="22.5" customHeight="1" spans="1:3">
      <c r="A41" s="187" t="s">
        <v>1081</v>
      </c>
      <c r="B41" s="188">
        <v>276</v>
      </c>
      <c r="C41" s="187"/>
    </row>
    <row r="42" s="177" customFormat="1" ht="22.5" customHeight="1" spans="1:3">
      <c r="A42" s="187" t="s">
        <v>1082</v>
      </c>
      <c r="B42" s="188">
        <f>SUM(B43:B48)</f>
        <v>1401</v>
      </c>
      <c r="C42" s="187"/>
    </row>
    <row r="43" s="177" customFormat="1" ht="22.5" customHeight="1" spans="1:3">
      <c r="A43" s="187" t="s">
        <v>1083</v>
      </c>
      <c r="B43" s="188">
        <v>206</v>
      </c>
      <c r="C43" s="187"/>
    </row>
    <row r="44" s="177" customFormat="1" ht="22.5" customHeight="1" spans="1:3">
      <c r="A44" s="187" t="s">
        <v>1084</v>
      </c>
      <c r="B44" s="188">
        <v>126</v>
      </c>
      <c r="C44" s="187"/>
    </row>
    <row r="45" s="177" customFormat="1" ht="22.5" customHeight="1" spans="1:3">
      <c r="A45" s="187" t="s">
        <v>1085</v>
      </c>
      <c r="B45" s="188">
        <v>19</v>
      </c>
      <c r="C45" s="187"/>
    </row>
    <row r="46" s="177" customFormat="1" ht="22.5" customHeight="1" spans="1:3">
      <c r="A46" s="187" t="s">
        <v>1086</v>
      </c>
      <c r="B46" s="188">
        <v>10</v>
      </c>
      <c r="C46" s="187"/>
    </row>
    <row r="47" s="177" customFormat="1" ht="22.5" customHeight="1" spans="1:3">
      <c r="A47" s="187" t="s">
        <v>1087</v>
      </c>
      <c r="B47" s="188">
        <v>7</v>
      </c>
      <c r="C47" s="187"/>
    </row>
    <row r="48" s="177" customFormat="1" ht="22.5" customHeight="1" spans="1:3">
      <c r="A48" s="187" t="s">
        <v>1088</v>
      </c>
      <c r="B48" s="188">
        <v>1033</v>
      </c>
      <c r="C48" s="187"/>
    </row>
    <row r="49" s="177" customFormat="1" ht="22.5" customHeight="1" spans="1:3">
      <c r="A49" s="187" t="s">
        <v>1089</v>
      </c>
      <c r="B49" s="188">
        <f>SUM(B50:B54)</f>
        <v>177</v>
      </c>
      <c r="C49" s="187"/>
    </row>
    <row r="50" s="177" customFormat="1" ht="22.5" customHeight="1" spans="1:3">
      <c r="A50" s="187" t="s">
        <v>1090</v>
      </c>
      <c r="B50" s="188">
        <v>144</v>
      </c>
      <c r="C50" s="187"/>
    </row>
    <row r="51" s="177" customFormat="1" ht="22.5" customHeight="1" spans="1:3">
      <c r="A51" s="187" t="s">
        <v>1091</v>
      </c>
      <c r="B51" s="188">
        <v>3</v>
      </c>
      <c r="C51" s="187"/>
    </row>
    <row r="52" s="177" customFormat="1" ht="22.5" customHeight="1" spans="1:3">
      <c r="A52" s="187" t="s">
        <v>1092</v>
      </c>
      <c r="B52" s="188">
        <v>10</v>
      </c>
      <c r="C52" s="187"/>
    </row>
    <row r="53" s="177" customFormat="1" ht="22.5" customHeight="1" spans="1:3">
      <c r="A53" s="187" t="s">
        <v>1093</v>
      </c>
      <c r="B53" s="188">
        <v>1</v>
      </c>
      <c r="C53" s="187"/>
    </row>
    <row r="54" s="177" customFormat="1" ht="22.5" customHeight="1" spans="1:3">
      <c r="A54" s="187" t="s">
        <v>1094</v>
      </c>
      <c r="B54" s="188">
        <v>19</v>
      </c>
      <c r="C54" s="187"/>
    </row>
    <row r="55" s="177" customFormat="1" ht="22.5" customHeight="1" spans="1:3">
      <c r="A55" s="187"/>
      <c r="B55" s="188"/>
      <c r="C55" s="187"/>
    </row>
    <row r="56" s="177" customFormat="1" ht="22.5" customHeight="1" spans="1:3">
      <c r="A56" s="187"/>
      <c r="B56" s="188"/>
      <c r="C56" s="187"/>
    </row>
    <row r="57" s="177" customFormat="1" ht="22.5" customHeight="1" spans="1:3">
      <c r="A57" s="187"/>
      <c r="B57" s="188"/>
      <c r="C57" s="187"/>
    </row>
    <row r="58" s="177" customFormat="1" ht="22.5" customHeight="1" spans="1:3">
      <c r="A58" s="189" t="s">
        <v>1095</v>
      </c>
      <c r="B58" s="188">
        <f>B5+B17+B42+B49</f>
        <v>136540</v>
      </c>
      <c r="C58" s="187"/>
    </row>
    <row r="59" s="177" customFormat="1" ht="22.5" customHeight="1"/>
  </sheetData>
  <mergeCells count="1">
    <mergeCell ref="A2:C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86"/>
  <sheetViews>
    <sheetView workbookViewId="0">
      <pane xSplit="1" ySplit="5" topLeftCell="B45" activePane="bottomRight" state="frozen"/>
      <selection/>
      <selection pane="topRight"/>
      <selection pane="bottomLeft"/>
      <selection pane="bottomRight" activeCell="B52" sqref="B52"/>
    </sheetView>
  </sheetViews>
  <sheetFormatPr defaultColWidth="9" defaultRowHeight="14.25" customHeight="1" outlineLevelCol="3"/>
  <cols>
    <col min="1" max="1" width="48" style="150" customWidth="1"/>
    <col min="2" max="2" width="12.125" style="150" customWidth="1"/>
    <col min="3" max="3" width="48" style="150" customWidth="1"/>
    <col min="4" max="4" width="12.125" style="150" customWidth="1"/>
    <col min="5" max="254" width="9" style="150"/>
    <col min="255" max="16384" width="9" style="95"/>
  </cols>
  <sheetData>
    <row r="1" ht="18" customHeight="1" spans="1:1">
      <c r="A1" s="148"/>
    </row>
    <row r="2" s="148" customFormat="1" ht="26.1" customHeight="1" spans="1:4">
      <c r="A2" s="107" t="s">
        <v>1096</v>
      </c>
      <c r="B2" s="107"/>
      <c r="C2" s="107"/>
      <c r="D2" s="107"/>
    </row>
    <row r="3" ht="20.25" customHeight="1" spans="1:4">
      <c r="A3" s="148"/>
      <c r="D3" s="151" t="s">
        <v>1</v>
      </c>
    </row>
    <row r="4" ht="31.5" customHeight="1" spans="1:4">
      <c r="A4" s="110" t="s">
        <v>1097</v>
      </c>
      <c r="B4" s="111"/>
      <c r="C4" s="110" t="s">
        <v>1098</v>
      </c>
      <c r="D4" s="111"/>
    </row>
    <row r="5" ht="21.95" customHeight="1" spans="1:4">
      <c r="A5" s="152" t="s">
        <v>33</v>
      </c>
      <c r="B5" s="152" t="s">
        <v>3</v>
      </c>
      <c r="C5" s="152" t="s">
        <v>33</v>
      </c>
      <c r="D5" s="152" t="s">
        <v>3</v>
      </c>
    </row>
    <row r="6" ht="20.1" customHeight="1" spans="1:4">
      <c r="A6" s="153" t="s">
        <v>1099</v>
      </c>
      <c r="B6" s="154">
        <v>603100</v>
      </c>
      <c r="C6" s="153" t="s">
        <v>1100</v>
      </c>
      <c r="D6" s="154">
        <v>783815</v>
      </c>
    </row>
    <row r="7" ht="20.1" customHeight="1" spans="1:4">
      <c r="A7" s="155" t="s">
        <v>1101</v>
      </c>
      <c r="B7" s="156">
        <f>SUM(B8,B76:B77,B81:B84)</f>
        <v>215555</v>
      </c>
      <c r="C7" s="155" t="s">
        <v>1102</v>
      </c>
      <c r="D7" s="156">
        <f>SUM(D8,D77:D83)</f>
        <v>34840</v>
      </c>
    </row>
    <row r="8" ht="20.1" customHeight="1" spans="1:4">
      <c r="A8" s="157" t="s">
        <v>1103</v>
      </c>
      <c r="B8" s="158">
        <f>SUM(B9,B16,B52)</f>
        <v>130211</v>
      </c>
      <c r="C8" s="157" t="s">
        <v>1104</v>
      </c>
      <c r="D8" s="158">
        <f>SUM(D9:D10)</f>
        <v>18477</v>
      </c>
    </row>
    <row r="9" ht="20.1" customHeight="1" spans="1:4">
      <c r="A9" s="157" t="s">
        <v>1105</v>
      </c>
      <c r="B9" s="158">
        <f>SUM(B10:B15)</f>
        <v>-4003</v>
      </c>
      <c r="C9" s="157" t="s">
        <v>1106</v>
      </c>
      <c r="D9" s="158">
        <v>2575</v>
      </c>
    </row>
    <row r="10" ht="20.1" customHeight="1" spans="1:4">
      <c r="A10" s="159" t="s">
        <v>1107</v>
      </c>
      <c r="B10" s="160">
        <v>2055</v>
      </c>
      <c r="C10" s="157" t="s">
        <v>1108</v>
      </c>
      <c r="D10" s="158">
        <v>15902</v>
      </c>
    </row>
    <row r="11" ht="20.1" customHeight="1" spans="1:4">
      <c r="A11" s="159" t="s">
        <v>1109</v>
      </c>
      <c r="B11" s="160">
        <v>696</v>
      </c>
      <c r="C11" s="157"/>
      <c r="D11" s="158"/>
    </row>
    <row r="12" ht="20.1" customHeight="1" spans="1:4">
      <c r="A12" s="159" t="s">
        <v>1110</v>
      </c>
      <c r="B12" s="160">
        <v>3820</v>
      </c>
      <c r="C12" s="157" t="s">
        <v>30</v>
      </c>
      <c r="D12" s="158"/>
    </row>
    <row r="13" ht="20.1" customHeight="1" spans="1:4">
      <c r="A13" s="159" t="s">
        <v>1111</v>
      </c>
      <c r="B13" s="160">
        <v>2</v>
      </c>
      <c r="C13" s="157" t="s">
        <v>30</v>
      </c>
      <c r="D13" s="158"/>
    </row>
    <row r="14" ht="20.1" customHeight="1" spans="1:4">
      <c r="A14" s="159" t="s">
        <v>1112</v>
      </c>
      <c r="B14" s="160">
        <v>-10576</v>
      </c>
      <c r="C14" s="157" t="s">
        <v>30</v>
      </c>
      <c r="D14" s="158"/>
    </row>
    <row r="15" ht="20.1" customHeight="1" spans="1:4">
      <c r="A15" s="159" t="s">
        <v>1113</v>
      </c>
      <c r="B15" s="158"/>
      <c r="C15" s="157" t="s">
        <v>30</v>
      </c>
      <c r="D15" s="158"/>
    </row>
    <row r="16" ht="20.1" customHeight="1" spans="1:4">
      <c r="A16" s="159" t="s">
        <v>1114</v>
      </c>
      <c r="B16" s="158">
        <f>SUM(B17:B51)</f>
        <v>129753</v>
      </c>
      <c r="C16" s="157" t="s">
        <v>30</v>
      </c>
      <c r="D16" s="158"/>
    </row>
    <row r="17" ht="20.1" customHeight="1" spans="1:4">
      <c r="A17" s="159" t="s">
        <v>1115</v>
      </c>
      <c r="B17" s="158"/>
      <c r="C17" s="157" t="s">
        <v>30</v>
      </c>
      <c r="D17" s="158"/>
    </row>
    <row r="18" ht="20.1" customHeight="1" spans="1:4">
      <c r="A18" s="161" t="s">
        <v>1116</v>
      </c>
      <c r="B18" s="162">
        <v>11723</v>
      </c>
      <c r="C18" s="157" t="s">
        <v>30</v>
      </c>
      <c r="D18" s="158"/>
    </row>
    <row r="19" ht="20.1" customHeight="1" spans="1:4">
      <c r="A19" s="163" t="s">
        <v>1117</v>
      </c>
      <c r="B19" s="160">
        <v>9696</v>
      </c>
      <c r="C19" s="157" t="s">
        <v>30</v>
      </c>
      <c r="D19" s="158"/>
    </row>
    <row r="20" ht="20.1" customHeight="1" spans="1:4">
      <c r="A20" s="163" t="s">
        <v>1118</v>
      </c>
      <c r="B20" s="160">
        <v>9539</v>
      </c>
      <c r="C20" s="157" t="s">
        <v>30</v>
      </c>
      <c r="D20" s="158"/>
    </row>
    <row r="21" ht="20.1" customHeight="1" spans="1:4">
      <c r="A21" s="163" t="s">
        <v>1119</v>
      </c>
      <c r="B21" s="160">
        <v>3831</v>
      </c>
      <c r="C21" s="157" t="s">
        <v>30</v>
      </c>
      <c r="D21" s="158"/>
    </row>
    <row r="22" ht="20.1" customHeight="1" spans="1:4">
      <c r="A22" s="163" t="s">
        <v>1120</v>
      </c>
      <c r="B22" s="160"/>
      <c r="C22" s="157" t="s">
        <v>30</v>
      </c>
      <c r="D22" s="158"/>
    </row>
    <row r="23" ht="20.1" customHeight="1" spans="1:4">
      <c r="A23" s="163" t="s">
        <v>1121</v>
      </c>
      <c r="B23" s="160"/>
      <c r="C23" s="163" t="s">
        <v>30</v>
      </c>
      <c r="D23" s="164"/>
    </row>
    <row r="24" ht="20.1" customHeight="1" spans="1:4">
      <c r="A24" s="163" t="s">
        <v>1122</v>
      </c>
      <c r="B24" s="160"/>
      <c r="C24" s="163" t="s">
        <v>30</v>
      </c>
      <c r="D24" s="164"/>
    </row>
    <row r="25" ht="20.1" customHeight="1" spans="1:4">
      <c r="A25" s="163" t="s">
        <v>1123</v>
      </c>
      <c r="B25" s="160">
        <v>12265</v>
      </c>
      <c r="C25" s="161" t="s">
        <v>30</v>
      </c>
      <c r="D25" s="162"/>
    </row>
    <row r="26" ht="20.1" customHeight="1" spans="1:4">
      <c r="A26" s="163" t="s">
        <v>1124</v>
      </c>
      <c r="B26" s="164">
        <v>1109</v>
      </c>
      <c r="C26" s="163" t="s">
        <v>30</v>
      </c>
      <c r="D26" s="164"/>
    </row>
    <row r="27" ht="20.1" customHeight="1" spans="1:4">
      <c r="A27" s="163" t="s">
        <v>1125</v>
      </c>
      <c r="B27" s="164"/>
      <c r="C27" s="163" t="s">
        <v>30</v>
      </c>
      <c r="D27" s="164"/>
    </row>
    <row r="28" ht="20.1" customHeight="1" spans="1:4">
      <c r="A28" s="163" t="s">
        <v>1126</v>
      </c>
      <c r="B28" s="164"/>
      <c r="C28" s="163" t="s">
        <v>30</v>
      </c>
      <c r="D28" s="164"/>
    </row>
    <row r="29" ht="20.1" customHeight="1" spans="1:4">
      <c r="A29" s="163" t="s">
        <v>1127</v>
      </c>
      <c r="B29" s="164"/>
      <c r="C29" s="163" t="s">
        <v>30</v>
      </c>
      <c r="D29" s="164"/>
    </row>
    <row r="30" ht="20.1" customHeight="1" spans="1:4">
      <c r="A30" s="165" t="s">
        <v>1128</v>
      </c>
      <c r="B30" s="166"/>
      <c r="C30" s="163" t="s">
        <v>30</v>
      </c>
      <c r="D30" s="164"/>
    </row>
    <row r="31" ht="20.1" customHeight="1" spans="1:4">
      <c r="A31" s="165" t="s">
        <v>1129</v>
      </c>
      <c r="B31" s="166"/>
      <c r="C31" s="163" t="s">
        <v>30</v>
      </c>
      <c r="D31" s="164"/>
    </row>
    <row r="32" ht="20.1" customHeight="1" spans="1:4">
      <c r="A32" s="165" t="s">
        <v>1130</v>
      </c>
      <c r="B32" s="166"/>
      <c r="C32" s="163" t="s">
        <v>30</v>
      </c>
      <c r="D32" s="164"/>
    </row>
    <row r="33" ht="20.1" customHeight="1" spans="1:4">
      <c r="A33" s="165" t="s">
        <v>1131</v>
      </c>
      <c r="B33" s="160">
        <v>1139</v>
      </c>
      <c r="C33" s="163" t="s">
        <v>30</v>
      </c>
      <c r="D33" s="164"/>
    </row>
    <row r="34" ht="20.1" customHeight="1" spans="1:4">
      <c r="A34" s="165" t="s">
        <v>1132</v>
      </c>
      <c r="B34" s="160">
        <v>6579</v>
      </c>
      <c r="C34" s="157" t="s">
        <v>30</v>
      </c>
      <c r="D34" s="158"/>
    </row>
    <row r="35" ht="20.1" customHeight="1" spans="1:4">
      <c r="A35" s="165" t="s">
        <v>1133</v>
      </c>
      <c r="B35" s="160"/>
      <c r="C35" s="157" t="s">
        <v>30</v>
      </c>
      <c r="D35" s="158"/>
    </row>
    <row r="36" ht="20.1" customHeight="1" spans="1:4">
      <c r="A36" s="165" t="s">
        <v>1134</v>
      </c>
      <c r="B36" s="160">
        <v>1652</v>
      </c>
      <c r="C36" s="157" t="s">
        <v>30</v>
      </c>
      <c r="D36" s="158"/>
    </row>
    <row r="37" ht="20.1" customHeight="1" spans="1:4">
      <c r="A37" s="165" t="s">
        <v>1135</v>
      </c>
      <c r="B37" s="160">
        <v>24910</v>
      </c>
      <c r="C37" s="157" t="s">
        <v>30</v>
      </c>
      <c r="D37" s="158"/>
    </row>
    <row r="38" ht="20.1" customHeight="1" spans="1:4">
      <c r="A38" s="165" t="s">
        <v>1136</v>
      </c>
      <c r="B38" s="160">
        <v>8222</v>
      </c>
      <c r="C38" s="157" t="s">
        <v>30</v>
      </c>
      <c r="D38" s="158"/>
    </row>
    <row r="39" ht="20.1" customHeight="1" spans="1:4">
      <c r="A39" s="165" t="s">
        <v>1137</v>
      </c>
      <c r="B39" s="160">
        <v>75</v>
      </c>
      <c r="C39" s="157" t="s">
        <v>30</v>
      </c>
      <c r="D39" s="158"/>
    </row>
    <row r="40" ht="20.1" customHeight="1" spans="1:4">
      <c r="A40" s="165" t="s">
        <v>1138</v>
      </c>
      <c r="B40" s="160"/>
      <c r="C40" s="157" t="s">
        <v>30</v>
      </c>
      <c r="D40" s="158"/>
    </row>
    <row r="41" ht="20.1" customHeight="1" spans="1:4">
      <c r="A41" s="165" t="s">
        <v>1139</v>
      </c>
      <c r="B41" s="160">
        <v>8212</v>
      </c>
      <c r="C41" s="157" t="s">
        <v>30</v>
      </c>
      <c r="D41" s="158"/>
    </row>
    <row r="42" ht="20.1" customHeight="1" spans="1:4">
      <c r="A42" s="165" t="s">
        <v>1140</v>
      </c>
      <c r="B42" s="160">
        <v>22407</v>
      </c>
      <c r="C42" s="157" t="s">
        <v>30</v>
      </c>
      <c r="D42" s="158"/>
    </row>
    <row r="43" ht="20.1" customHeight="1" spans="1:4">
      <c r="A43" s="165" t="s">
        <v>1141</v>
      </c>
      <c r="B43" s="166"/>
      <c r="C43" s="157" t="s">
        <v>30</v>
      </c>
      <c r="D43" s="158"/>
    </row>
    <row r="44" ht="20.1" customHeight="1" spans="1:4">
      <c r="A44" s="165" t="s">
        <v>1142</v>
      </c>
      <c r="B44" s="166"/>
      <c r="C44" s="157" t="s">
        <v>30</v>
      </c>
      <c r="D44" s="158"/>
    </row>
    <row r="45" ht="20.1" customHeight="1" spans="1:4">
      <c r="A45" s="165" t="s">
        <v>1143</v>
      </c>
      <c r="B45" s="166"/>
      <c r="C45" s="157" t="s">
        <v>30</v>
      </c>
      <c r="D45" s="158"/>
    </row>
    <row r="46" ht="20.1" customHeight="1" spans="1:4">
      <c r="A46" s="165" t="s">
        <v>1144</v>
      </c>
      <c r="B46" s="166"/>
      <c r="C46" s="157" t="s">
        <v>30</v>
      </c>
      <c r="D46" s="158"/>
    </row>
    <row r="47" ht="20.1" customHeight="1" spans="1:4">
      <c r="A47" s="165" t="s">
        <v>1145</v>
      </c>
      <c r="B47" s="166">
        <v>1295</v>
      </c>
      <c r="C47" s="157" t="s">
        <v>30</v>
      </c>
      <c r="D47" s="158"/>
    </row>
    <row r="48" ht="20.1" customHeight="1" spans="1:4">
      <c r="A48" s="165" t="s">
        <v>1146</v>
      </c>
      <c r="B48" s="166"/>
      <c r="C48" s="163" t="s">
        <v>30</v>
      </c>
      <c r="D48" s="164"/>
    </row>
    <row r="49" ht="20.1" customHeight="1" spans="1:4">
      <c r="A49" s="165" t="s">
        <v>1147</v>
      </c>
      <c r="B49" s="166">
        <v>65</v>
      </c>
      <c r="C49" s="163"/>
      <c r="D49" s="164"/>
    </row>
    <row r="50" ht="20.1" customHeight="1" spans="1:4">
      <c r="A50" s="165" t="s">
        <v>1148</v>
      </c>
      <c r="B50" s="166">
        <v>6663</v>
      </c>
      <c r="C50" s="163" t="s">
        <v>30</v>
      </c>
      <c r="D50" s="164"/>
    </row>
    <row r="51" ht="20.1" customHeight="1" spans="1:4">
      <c r="A51" s="163" t="s">
        <v>1149</v>
      </c>
      <c r="B51" s="164">
        <v>371</v>
      </c>
      <c r="C51" s="163" t="s">
        <v>30</v>
      </c>
      <c r="D51" s="164"/>
    </row>
    <row r="52" ht="20.1" customHeight="1" spans="1:4">
      <c r="A52" s="163" t="s">
        <v>1150</v>
      </c>
      <c r="B52" s="162">
        <f>SUM(B53:B73)</f>
        <v>4461</v>
      </c>
      <c r="C52" s="163" t="s">
        <v>30</v>
      </c>
      <c r="D52" s="164"/>
    </row>
    <row r="53" ht="20.1" customHeight="1" spans="1:4">
      <c r="A53" s="163" t="s">
        <v>1151</v>
      </c>
      <c r="B53" s="162">
        <v>60</v>
      </c>
      <c r="C53" s="163" t="s">
        <v>30</v>
      </c>
      <c r="D53" s="164"/>
    </row>
    <row r="54" ht="20.1" customHeight="1" spans="1:4">
      <c r="A54" s="163" t="s">
        <v>1152</v>
      </c>
      <c r="B54" s="167"/>
      <c r="C54" s="163"/>
      <c r="D54" s="164"/>
    </row>
    <row r="55" ht="20.1" customHeight="1" spans="1:4">
      <c r="A55" s="163" t="s">
        <v>1153</v>
      </c>
      <c r="B55" s="160"/>
      <c r="C55" s="163"/>
      <c r="D55" s="164"/>
    </row>
    <row r="56" ht="20.1" customHeight="1" spans="1:4">
      <c r="A56" s="163" t="s">
        <v>1154</v>
      </c>
      <c r="B56" s="160"/>
      <c r="C56" s="163"/>
      <c r="D56" s="158"/>
    </row>
    <row r="57" ht="20.1" customHeight="1" spans="1:4">
      <c r="A57" s="163" t="s">
        <v>1155</v>
      </c>
      <c r="B57" s="168"/>
      <c r="C57" s="163"/>
      <c r="D57" s="158"/>
    </row>
    <row r="58" ht="20.1" customHeight="1" spans="1:4">
      <c r="A58" s="163" t="s">
        <v>1156</v>
      </c>
      <c r="B58" s="160">
        <v>357</v>
      </c>
      <c r="C58" s="163"/>
      <c r="D58" s="158"/>
    </row>
    <row r="59" ht="20.1" customHeight="1" spans="1:4">
      <c r="A59" s="163" t="s">
        <v>1157</v>
      </c>
      <c r="B59" s="160">
        <v>83</v>
      </c>
      <c r="C59" s="163"/>
      <c r="D59" s="158"/>
    </row>
    <row r="60" ht="19.5" customHeight="1" spans="1:4">
      <c r="A60" s="163" t="s">
        <v>1158</v>
      </c>
      <c r="B60" s="160"/>
      <c r="C60" s="163"/>
      <c r="D60" s="169"/>
    </row>
    <row r="61" s="149" customFormat="1" ht="20.1" customHeight="1" spans="1:4">
      <c r="A61" s="163" t="s">
        <v>1159</v>
      </c>
      <c r="B61" s="170">
        <v>86</v>
      </c>
      <c r="C61" s="163"/>
      <c r="D61" s="169"/>
    </row>
    <row r="62" ht="20.1" customHeight="1" spans="1:4">
      <c r="A62" s="163" t="s">
        <v>1160</v>
      </c>
      <c r="B62" s="160">
        <v>20</v>
      </c>
      <c r="C62" s="163"/>
      <c r="D62" s="158"/>
    </row>
    <row r="63" ht="20.1" customHeight="1" spans="1:4">
      <c r="A63" s="163" t="s">
        <v>1161</v>
      </c>
      <c r="B63" s="160"/>
      <c r="C63" s="163"/>
      <c r="D63" s="158"/>
    </row>
    <row r="64" ht="20.1" customHeight="1" spans="1:4">
      <c r="A64" s="163" t="s">
        <v>1162</v>
      </c>
      <c r="B64" s="160">
        <v>3248</v>
      </c>
      <c r="C64" s="163"/>
      <c r="D64" s="158"/>
    </row>
    <row r="65" ht="20.1" customHeight="1" spans="1:4">
      <c r="A65" s="163" t="s">
        <v>1163</v>
      </c>
      <c r="B65" s="160"/>
      <c r="C65" s="163"/>
      <c r="D65" s="158"/>
    </row>
    <row r="66" ht="20.1" customHeight="1" spans="1:4">
      <c r="A66" s="163" t="s">
        <v>1164</v>
      </c>
      <c r="B66" s="160">
        <v>474</v>
      </c>
      <c r="C66" s="163"/>
      <c r="D66" s="158"/>
    </row>
    <row r="67" ht="20.1" customHeight="1" spans="1:4">
      <c r="A67" s="163" t="s">
        <v>1165</v>
      </c>
      <c r="B67" s="160"/>
      <c r="C67" s="163"/>
      <c r="D67" s="158"/>
    </row>
    <row r="68" ht="20.1" customHeight="1" spans="1:4">
      <c r="A68" s="163" t="s">
        <v>1166</v>
      </c>
      <c r="B68" s="160"/>
      <c r="C68" s="163"/>
      <c r="D68" s="158"/>
    </row>
    <row r="69" ht="20.1" customHeight="1" spans="1:4">
      <c r="A69" s="163" t="s">
        <v>1167</v>
      </c>
      <c r="B69" s="160"/>
      <c r="C69" s="163"/>
      <c r="D69" s="158"/>
    </row>
    <row r="70" ht="20.1" customHeight="1" spans="1:4">
      <c r="A70" s="163" t="s">
        <v>1168</v>
      </c>
      <c r="B70" s="160"/>
      <c r="C70" s="163"/>
      <c r="D70" s="158"/>
    </row>
    <row r="71" ht="20.1" customHeight="1" spans="1:4">
      <c r="A71" s="163" t="s">
        <v>1169</v>
      </c>
      <c r="B71" s="160"/>
      <c r="C71" s="163"/>
      <c r="D71" s="158"/>
    </row>
    <row r="72" ht="20.1" customHeight="1" spans="1:4">
      <c r="A72" s="163" t="s">
        <v>1170</v>
      </c>
      <c r="B72" s="160">
        <v>133</v>
      </c>
      <c r="C72" s="171"/>
      <c r="D72" s="158"/>
    </row>
    <row r="73" ht="20.1" customHeight="1" spans="1:4">
      <c r="A73" s="161" t="s">
        <v>1171</v>
      </c>
      <c r="B73" s="160"/>
      <c r="C73" s="171"/>
      <c r="D73" s="158"/>
    </row>
    <row r="74" ht="20.1" customHeight="1" spans="1:4">
      <c r="A74" s="161"/>
      <c r="B74" s="158"/>
      <c r="C74" s="171"/>
      <c r="D74" s="160"/>
    </row>
    <row r="75" ht="20.1" customHeight="1" spans="1:4">
      <c r="A75" s="161"/>
      <c r="B75" s="154"/>
      <c r="C75" s="171"/>
      <c r="D75" s="154"/>
    </row>
    <row r="76" ht="20.1" customHeight="1" spans="1:4">
      <c r="A76" s="159" t="s">
        <v>1172</v>
      </c>
      <c r="B76" s="162">
        <v>25956</v>
      </c>
      <c r="C76" s="163" t="s">
        <v>30</v>
      </c>
      <c r="D76" s="162"/>
    </row>
    <row r="77" ht="20.1" customHeight="1" spans="1:4">
      <c r="A77" s="159" t="s">
        <v>1173</v>
      </c>
      <c r="B77" s="162">
        <f>SUM(B78:B80)</f>
        <v>9</v>
      </c>
      <c r="C77" s="172" t="s">
        <v>1174</v>
      </c>
      <c r="D77" s="158"/>
    </row>
    <row r="78" ht="20.1" customHeight="1" spans="1:4">
      <c r="A78" s="159" t="s">
        <v>1175</v>
      </c>
      <c r="B78" s="158" t="s">
        <v>30</v>
      </c>
      <c r="C78" s="157" t="s">
        <v>1176</v>
      </c>
      <c r="D78" s="158"/>
    </row>
    <row r="79" ht="20.1" customHeight="1" spans="1:4">
      <c r="A79" s="159" t="s">
        <v>1177</v>
      </c>
      <c r="B79" s="162">
        <v>9</v>
      </c>
      <c r="C79" s="159" t="s">
        <v>1178</v>
      </c>
      <c r="D79" s="158">
        <v>11363</v>
      </c>
    </row>
    <row r="80" ht="20.1" customHeight="1" spans="1:4">
      <c r="A80" s="159" t="s">
        <v>1179</v>
      </c>
      <c r="B80" s="173"/>
      <c r="C80" s="159" t="s">
        <v>1180</v>
      </c>
      <c r="D80" s="162"/>
    </row>
    <row r="81" ht="20.1" customHeight="1" spans="1:4">
      <c r="A81" s="159" t="s">
        <v>1181</v>
      </c>
      <c r="B81" s="162"/>
      <c r="C81" s="159" t="s">
        <v>1182</v>
      </c>
      <c r="D81" s="162">
        <v>5000</v>
      </c>
    </row>
    <row r="82" ht="20.1" customHeight="1" spans="1:4">
      <c r="A82" s="159" t="s">
        <v>1183</v>
      </c>
      <c r="B82" s="162"/>
      <c r="C82" s="174" t="s">
        <v>1184</v>
      </c>
      <c r="D82" s="162"/>
    </row>
    <row r="83" ht="20.1" customHeight="1" spans="1:4">
      <c r="A83" s="159" t="s">
        <v>1185</v>
      </c>
      <c r="B83" s="162"/>
      <c r="C83" s="174" t="s">
        <v>1186</v>
      </c>
      <c r="D83" s="162"/>
    </row>
    <row r="84" ht="19.15" customHeight="1" spans="1:4">
      <c r="A84" s="159" t="s">
        <v>1187</v>
      </c>
      <c r="B84" s="162">
        <v>59379</v>
      </c>
      <c r="C84" s="159"/>
      <c r="D84" s="162"/>
    </row>
    <row r="85" ht="22.15" customHeight="1" spans="1:4">
      <c r="A85" s="159"/>
      <c r="B85" s="162"/>
      <c r="C85" s="159"/>
      <c r="D85" s="162"/>
    </row>
    <row r="86" ht="24" customHeight="1" spans="1:4">
      <c r="A86" s="175" t="s">
        <v>1188</v>
      </c>
      <c r="B86" s="176">
        <f>SUM(B6:B7)</f>
        <v>818655</v>
      </c>
      <c r="C86" s="175" t="s">
        <v>1189</v>
      </c>
      <c r="D86" s="176">
        <f>SUM(D6:D7)</f>
        <v>818655</v>
      </c>
    </row>
  </sheetData>
  <mergeCells count="3">
    <mergeCell ref="A2:D2"/>
    <mergeCell ref="A4:B4"/>
    <mergeCell ref="C4:D4"/>
  </mergeCells>
  <pageMargins left="0.75" right="0.75" top="1" bottom="1" header="0.51" footer="0.51"/>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143"/>
  <sheetViews>
    <sheetView workbookViewId="0">
      <selection activeCell="J12" sqref="J12"/>
    </sheetView>
  </sheetViews>
  <sheetFormatPr defaultColWidth="9" defaultRowHeight="14.25" outlineLevelCol="3"/>
  <cols>
    <col min="1" max="1" width="60.875" style="123" customWidth="1"/>
    <col min="2" max="2" width="14.125" style="124" customWidth="1"/>
    <col min="3" max="3" width="9.375" style="95" customWidth="1"/>
    <col min="4" max="16384" width="9" style="95"/>
  </cols>
  <sheetData>
    <row r="1" s="122" customFormat="1" ht="30.95" customHeight="1" spans="1:3">
      <c r="A1" s="125" t="s">
        <v>1190</v>
      </c>
      <c r="B1" s="125"/>
      <c r="C1" s="125"/>
    </row>
    <row r="2" s="122" customFormat="1" ht="21.75" customHeight="1" spans="1:3">
      <c r="A2" s="123"/>
      <c r="B2" s="126" t="s">
        <v>1</v>
      </c>
      <c r="C2" s="127"/>
    </row>
    <row r="3" s="122" customFormat="1" ht="30" customHeight="1" spans="1:3">
      <c r="A3" s="128" t="s">
        <v>1191</v>
      </c>
      <c r="B3" s="129" t="s">
        <v>1192</v>
      </c>
      <c r="C3" s="130" t="s">
        <v>34</v>
      </c>
    </row>
    <row r="4" s="122" customFormat="1" ht="30" customHeight="1" spans="1:3">
      <c r="A4" s="131" t="s">
        <v>1193</v>
      </c>
      <c r="B4" s="132">
        <f>B5+B14+B16+B28+B30+B40+B42+B44+B46+B58+B70+B93+B113+B115+B127+B132+B136+B137+B139+B141</f>
        <v>129753</v>
      </c>
      <c r="C4" s="133"/>
    </row>
    <row r="5" s="122" customFormat="1" ht="30" customHeight="1" spans="1:3">
      <c r="A5" s="134" t="s">
        <v>1194</v>
      </c>
      <c r="B5" s="132">
        <f>SUM(B6:B13)</f>
        <v>11723</v>
      </c>
      <c r="C5" s="135"/>
    </row>
    <row r="6" ht="30" customHeight="1" spans="1:3">
      <c r="A6" s="102" t="s">
        <v>1195</v>
      </c>
      <c r="B6" s="132">
        <v>661</v>
      </c>
      <c r="C6" s="136"/>
    </row>
    <row r="7" ht="30" customHeight="1" spans="1:3">
      <c r="A7" s="102" t="s">
        <v>1196</v>
      </c>
      <c r="B7" s="132">
        <v>2714</v>
      </c>
      <c r="C7" s="136"/>
    </row>
    <row r="8" ht="30" customHeight="1" spans="1:3">
      <c r="A8" s="102" t="s">
        <v>1197</v>
      </c>
      <c r="B8" s="132">
        <v>120</v>
      </c>
      <c r="C8" s="136"/>
    </row>
    <row r="9" ht="30" customHeight="1" spans="1:3">
      <c r="A9" s="102" t="s">
        <v>1198</v>
      </c>
      <c r="B9" s="132">
        <v>560</v>
      </c>
      <c r="C9" s="136"/>
    </row>
    <row r="10" ht="30" customHeight="1" spans="1:3">
      <c r="A10" s="102" t="s">
        <v>1199</v>
      </c>
      <c r="B10" s="132">
        <v>1444</v>
      </c>
      <c r="C10" s="136"/>
    </row>
    <row r="11" ht="30" customHeight="1" spans="1:3">
      <c r="A11" s="102" t="s">
        <v>1200</v>
      </c>
      <c r="B11" s="132">
        <v>2708</v>
      </c>
      <c r="C11" s="136"/>
    </row>
    <row r="12" ht="30" customHeight="1" spans="1:3">
      <c r="A12" s="102" t="s">
        <v>1201</v>
      </c>
      <c r="B12" s="132">
        <v>1510</v>
      </c>
      <c r="C12" s="136"/>
    </row>
    <row r="13" ht="30" customHeight="1" spans="1:3">
      <c r="A13" s="137" t="s">
        <v>1202</v>
      </c>
      <c r="B13" s="132">
        <v>2006</v>
      </c>
      <c r="C13" s="136"/>
    </row>
    <row r="14" s="122" customFormat="1" ht="30" customHeight="1" spans="1:3">
      <c r="A14" s="138" t="s">
        <v>1203</v>
      </c>
      <c r="B14" s="132">
        <f>SUM(B15)</f>
        <v>9696</v>
      </c>
      <c r="C14" s="135"/>
    </row>
    <row r="15" s="122" customFormat="1" ht="30" customHeight="1" spans="1:3">
      <c r="A15" s="138" t="s">
        <v>1204</v>
      </c>
      <c r="B15" s="139">
        <v>9696</v>
      </c>
      <c r="C15" s="135"/>
    </row>
    <row r="16" s="122" customFormat="1" ht="30" customHeight="1" spans="1:3">
      <c r="A16" s="138" t="s">
        <v>1205</v>
      </c>
      <c r="B16" s="132">
        <f>SUM(B17:B27)</f>
        <v>9539</v>
      </c>
      <c r="C16" s="135"/>
    </row>
    <row r="17" s="122" customFormat="1" ht="30" customHeight="1" spans="1:3">
      <c r="A17" s="102" t="s">
        <v>1206</v>
      </c>
      <c r="B17" s="132">
        <v>-290</v>
      </c>
      <c r="C17" s="135"/>
    </row>
    <row r="18" s="122" customFormat="1" ht="30" customHeight="1" spans="1:3">
      <c r="A18" s="102" t="s">
        <v>1207</v>
      </c>
      <c r="B18" s="132">
        <v>547</v>
      </c>
      <c r="C18" s="135"/>
    </row>
    <row r="19" s="122" customFormat="1" ht="30" customHeight="1" spans="1:3">
      <c r="A19" s="102" t="s">
        <v>1208</v>
      </c>
      <c r="B19" s="132">
        <v>8587</v>
      </c>
      <c r="C19" s="135"/>
    </row>
    <row r="20" s="122" customFormat="1" ht="30" customHeight="1" spans="1:3">
      <c r="A20" s="102" t="s">
        <v>1209</v>
      </c>
      <c r="B20" s="132">
        <v>425</v>
      </c>
      <c r="C20" s="135"/>
    </row>
    <row r="21" s="122" customFormat="1" ht="30" customHeight="1" spans="1:3">
      <c r="A21" s="102" t="s">
        <v>1210</v>
      </c>
      <c r="B21" s="132">
        <v>4</v>
      </c>
      <c r="C21" s="135"/>
    </row>
    <row r="22" s="122" customFormat="1" ht="30" customHeight="1" spans="1:3">
      <c r="A22" s="102" t="s">
        <v>1211</v>
      </c>
      <c r="B22" s="132">
        <v>81</v>
      </c>
      <c r="C22" s="135"/>
    </row>
    <row r="23" ht="30" customHeight="1" spans="1:3">
      <c r="A23" s="102" t="s">
        <v>1212</v>
      </c>
      <c r="B23" s="140">
        <v>35</v>
      </c>
      <c r="C23" s="136"/>
    </row>
    <row r="24" ht="30" customHeight="1" spans="1:3">
      <c r="A24" s="102" t="s">
        <v>1213</v>
      </c>
      <c r="B24" s="141">
        <v>74</v>
      </c>
      <c r="C24" s="136"/>
    </row>
    <row r="25" ht="30" customHeight="1" spans="1:3">
      <c r="A25" s="102" t="s">
        <v>1214</v>
      </c>
      <c r="B25" s="141">
        <v>43</v>
      </c>
      <c r="C25" s="136"/>
    </row>
    <row r="26" ht="30" customHeight="1" spans="1:3">
      <c r="A26" s="102" t="s">
        <v>1215</v>
      </c>
      <c r="B26" s="141">
        <v>30</v>
      </c>
      <c r="C26" s="136"/>
    </row>
    <row r="27" ht="30" customHeight="1" spans="1:3">
      <c r="A27" s="102" t="s">
        <v>1216</v>
      </c>
      <c r="B27" s="141">
        <v>3</v>
      </c>
      <c r="C27" s="136"/>
    </row>
    <row r="28" ht="30" customHeight="1" spans="1:3">
      <c r="A28" s="138" t="s">
        <v>1217</v>
      </c>
      <c r="B28" s="141">
        <v>3831</v>
      </c>
      <c r="C28" s="136"/>
    </row>
    <row r="29" ht="30" customHeight="1" spans="1:3">
      <c r="A29" s="138" t="s">
        <v>1218</v>
      </c>
      <c r="B29" s="141">
        <v>3831</v>
      </c>
      <c r="C29" s="136"/>
    </row>
    <row r="30" s="122" customFormat="1" ht="30" customHeight="1" spans="1:3">
      <c r="A30" s="138" t="s">
        <v>1219</v>
      </c>
      <c r="B30" s="132">
        <f>SUM(B31:B39)</f>
        <v>12265</v>
      </c>
      <c r="C30" s="135"/>
    </row>
    <row r="31" ht="30" customHeight="1" spans="1:3">
      <c r="A31" s="102" t="s">
        <v>1220</v>
      </c>
      <c r="B31" s="142">
        <v>1</v>
      </c>
      <c r="C31" s="136"/>
    </row>
    <row r="32" ht="30" customHeight="1" spans="1:3">
      <c r="A32" s="102" t="s">
        <v>1221</v>
      </c>
      <c r="B32" s="142">
        <v>466</v>
      </c>
      <c r="C32" s="136"/>
    </row>
    <row r="33" ht="30" customHeight="1" spans="1:3">
      <c r="A33" s="102" t="s">
        <v>1200</v>
      </c>
      <c r="B33" s="142">
        <v>6150</v>
      </c>
      <c r="C33" s="136"/>
    </row>
    <row r="34" ht="30" customHeight="1" spans="1:3">
      <c r="A34" s="102" t="s">
        <v>1222</v>
      </c>
      <c r="B34" s="142">
        <v>60</v>
      </c>
      <c r="C34" s="136"/>
    </row>
    <row r="35" ht="30" customHeight="1" spans="1:3">
      <c r="A35" s="102" t="s">
        <v>1223</v>
      </c>
      <c r="B35" s="142">
        <v>1124</v>
      </c>
      <c r="C35" s="136"/>
    </row>
    <row r="36" ht="30" customHeight="1" spans="1:3">
      <c r="A36" s="143" t="s">
        <v>1224</v>
      </c>
      <c r="B36" s="142">
        <v>-111</v>
      </c>
      <c r="C36" s="136"/>
    </row>
    <row r="37" ht="30" customHeight="1" spans="1:3">
      <c r="A37" s="102" t="s">
        <v>1225</v>
      </c>
      <c r="B37" s="142">
        <v>4550</v>
      </c>
      <c r="C37" s="136"/>
    </row>
    <row r="38" ht="30" customHeight="1" spans="1:3">
      <c r="A38" s="102" t="s">
        <v>1226</v>
      </c>
      <c r="B38" s="142">
        <v>4</v>
      </c>
      <c r="C38" s="136"/>
    </row>
    <row r="39" ht="30" customHeight="1" spans="1:3">
      <c r="A39" s="102" t="s">
        <v>1227</v>
      </c>
      <c r="B39" s="142">
        <v>21</v>
      </c>
      <c r="C39" s="136"/>
    </row>
    <row r="40" ht="30" customHeight="1" spans="1:3">
      <c r="A40" s="138" t="s">
        <v>1228</v>
      </c>
      <c r="B40" s="132">
        <f>SUM(B41)</f>
        <v>1109</v>
      </c>
      <c r="C40" s="136"/>
    </row>
    <row r="41" ht="30" customHeight="1" spans="1:3">
      <c r="A41" s="138" t="s">
        <v>1229</v>
      </c>
      <c r="B41" s="132">
        <v>1109</v>
      </c>
      <c r="C41" s="136"/>
    </row>
    <row r="42" ht="30" customHeight="1" spans="1:3">
      <c r="A42" s="138" t="s">
        <v>1230</v>
      </c>
      <c r="B42" s="144">
        <f>SUM(B43)</f>
        <v>0</v>
      </c>
      <c r="C42" s="136"/>
    </row>
    <row r="43" ht="30" customHeight="1" spans="1:3">
      <c r="A43" s="138" t="s">
        <v>1231</v>
      </c>
      <c r="B43" s="144">
        <v>0</v>
      </c>
      <c r="C43" s="136"/>
    </row>
    <row r="44" s="122" customFormat="1" ht="30" customHeight="1" spans="1:3">
      <c r="A44" s="138" t="s">
        <v>1232</v>
      </c>
      <c r="B44" s="144">
        <f>SUM(B45)</f>
        <v>1139</v>
      </c>
      <c r="C44" s="135"/>
    </row>
    <row r="45" ht="30" customHeight="1" spans="1:3">
      <c r="A45" s="102" t="s">
        <v>1233</v>
      </c>
      <c r="B45" s="144">
        <v>1139</v>
      </c>
      <c r="C45" s="136"/>
    </row>
    <row r="46" ht="30" customHeight="1" spans="1:4">
      <c r="A46" s="138" t="s">
        <v>1234</v>
      </c>
      <c r="B46" s="132">
        <f>SUM(B47:B57)</f>
        <v>6579</v>
      </c>
      <c r="C46" s="136"/>
      <c r="D46" s="95" t="s">
        <v>30</v>
      </c>
    </row>
    <row r="47" ht="30" customHeight="1" spans="1:3">
      <c r="A47" s="102" t="s">
        <v>1235</v>
      </c>
      <c r="B47" s="142">
        <v>423</v>
      </c>
      <c r="C47" s="136"/>
    </row>
    <row r="48" ht="30" customHeight="1" spans="1:3">
      <c r="A48" s="102" t="s">
        <v>1236</v>
      </c>
      <c r="B48" s="142">
        <v>211</v>
      </c>
      <c r="C48" s="136"/>
    </row>
    <row r="49" ht="30" customHeight="1" spans="1:3">
      <c r="A49" s="102" t="s">
        <v>1237</v>
      </c>
      <c r="B49" s="142">
        <v>708</v>
      </c>
      <c r="C49" s="136"/>
    </row>
    <row r="50" ht="30" customHeight="1" spans="1:3">
      <c r="A50" s="102" t="s">
        <v>1238</v>
      </c>
      <c r="B50" s="142">
        <v>852</v>
      </c>
      <c r="C50" s="136"/>
    </row>
    <row r="51" ht="30" customHeight="1" spans="1:3">
      <c r="A51" s="102" t="s">
        <v>1239</v>
      </c>
      <c r="B51" s="142">
        <v>3858</v>
      </c>
      <c r="C51" s="136"/>
    </row>
    <row r="52" ht="30" customHeight="1" spans="1:3">
      <c r="A52" s="102" t="s">
        <v>1240</v>
      </c>
      <c r="B52" s="142">
        <v>16</v>
      </c>
      <c r="C52" s="136"/>
    </row>
    <row r="53" ht="30" customHeight="1" spans="1:3">
      <c r="A53" s="102" t="s">
        <v>1241</v>
      </c>
      <c r="B53" s="142">
        <v>279</v>
      </c>
      <c r="C53" s="136"/>
    </row>
    <row r="54" ht="30" customHeight="1" spans="1:3">
      <c r="A54" s="102" t="s">
        <v>1242</v>
      </c>
      <c r="B54" s="142">
        <v>57</v>
      </c>
      <c r="C54" s="136"/>
    </row>
    <row r="55" ht="30" customHeight="1" spans="1:3">
      <c r="A55" s="102" t="s">
        <v>1243</v>
      </c>
      <c r="B55" s="142">
        <v>99</v>
      </c>
      <c r="C55" s="136"/>
    </row>
    <row r="56" ht="30" customHeight="1" spans="1:3">
      <c r="A56" s="102" t="s">
        <v>1244</v>
      </c>
      <c r="B56" s="142">
        <v>41</v>
      </c>
      <c r="C56" s="136"/>
    </row>
    <row r="57" ht="30" customHeight="1" spans="1:3">
      <c r="A57" s="102" t="s">
        <v>1245</v>
      </c>
      <c r="B57" s="142">
        <v>35</v>
      </c>
      <c r="C57" s="136"/>
    </row>
    <row r="58" ht="30" customHeight="1" spans="1:3">
      <c r="A58" s="145" t="s">
        <v>1246</v>
      </c>
      <c r="B58" s="142">
        <f>SUM(B59:B69)</f>
        <v>1652</v>
      </c>
      <c r="C58" s="136"/>
    </row>
    <row r="59" ht="30" customHeight="1" spans="1:3">
      <c r="A59" s="102" t="s">
        <v>1247</v>
      </c>
      <c r="B59" s="142">
        <v>885</v>
      </c>
      <c r="C59" s="136"/>
    </row>
    <row r="60" ht="30" customHeight="1" spans="1:3">
      <c r="A60" s="102" t="s">
        <v>1248</v>
      </c>
      <c r="B60" s="142">
        <v>24</v>
      </c>
      <c r="C60" s="136"/>
    </row>
    <row r="61" ht="30" customHeight="1" spans="1:3">
      <c r="A61" s="102" t="s">
        <v>1249</v>
      </c>
      <c r="B61" s="142">
        <v>8</v>
      </c>
      <c r="C61" s="136"/>
    </row>
    <row r="62" ht="30" customHeight="1" spans="1:3">
      <c r="A62" s="102" t="s">
        <v>1248</v>
      </c>
      <c r="B62" s="142">
        <v>3</v>
      </c>
      <c r="C62" s="136"/>
    </row>
    <row r="63" ht="30" customHeight="1" spans="1:3">
      <c r="A63" s="102" t="s">
        <v>1250</v>
      </c>
      <c r="B63" s="142">
        <v>116</v>
      </c>
      <c r="C63" s="136"/>
    </row>
    <row r="64" ht="30" customHeight="1" spans="1:3">
      <c r="A64" s="102" t="s">
        <v>1250</v>
      </c>
      <c r="B64" s="142">
        <v>81</v>
      </c>
      <c r="C64" s="136"/>
    </row>
    <row r="65" ht="30" customHeight="1" spans="1:3">
      <c r="A65" s="102" t="s">
        <v>1250</v>
      </c>
      <c r="B65" s="142">
        <v>385</v>
      </c>
      <c r="C65" s="136"/>
    </row>
    <row r="66" ht="30" customHeight="1" spans="1:3">
      <c r="A66" s="102" t="s">
        <v>1251</v>
      </c>
      <c r="B66" s="142">
        <v>30</v>
      </c>
      <c r="C66" s="136"/>
    </row>
    <row r="67" ht="30" customHeight="1" spans="1:3">
      <c r="A67" s="102" t="s">
        <v>1252</v>
      </c>
      <c r="B67" s="142">
        <v>5</v>
      </c>
      <c r="C67" s="136"/>
    </row>
    <row r="68" ht="30" customHeight="1" spans="1:3">
      <c r="A68" s="102" t="s">
        <v>1253</v>
      </c>
      <c r="B68" s="142">
        <v>109</v>
      </c>
      <c r="C68" s="136"/>
    </row>
    <row r="69" ht="30" customHeight="1" spans="1:3">
      <c r="A69" s="102" t="s">
        <v>1254</v>
      </c>
      <c r="B69" s="142">
        <v>6</v>
      </c>
      <c r="C69" s="136"/>
    </row>
    <row r="70" ht="30" customHeight="1" spans="1:3">
      <c r="A70" s="138" t="s">
        <v>1255</v>
      </c>
      <c r="B70" s="132">
        <f>SUM(B71:B92)</f>
        <v>24910</v>
      </c>
      <c r="C70" s="136"/>
    </row>
    <row r="71" ht="30" customHeight="1" spans="1:3">
      <c r="A71" s="102" t="s">
        <v>1256</v>
      </c>
      <c r="B71" s="142">
        <v>53</v>
      </c>
      <c r="C71" s="136"/>
    </row>
    <row r="72" ht="30" customHeight="1" spans="1:3">
      <c r="A72" s="102" t="s">
        <v>1257</v>
      </c>
      <c r="B72" s="142">
        <v>1247</v>
      </c>
      <c r="C72" s="136"/>
    </row>
    <row r="73" ht="30" customHeight="1" spans="1:3">
      <c r="A73" s="102" t="s">
        <v>1257</v>
      </c>
      <c r="B73" s="142">
        <v>776</v>
      </c>
      <c r="C73" s="136"/>
    </row>
    <row r="74" ht="30" customHeight="1" spans="1:3">
      <c r="A74" s="102" t="s">
        <v>1258</v>
      </c>
      <c r="B74" s="142">
        <v>493</v>
      </c>
      <c r="C74" s="136"/>
    </row>
    <row r="75" ht="30" customHeight="1" spans="1:3">
      <c r="A75" s="102" t="s">
        <v>1259</v>
      </c>
      <c r="B75" s="142">
        <v>2424</v>
      </c>
      <c r="C75" s="136"/>
    </row>
    <row r="76" ht="30" customHeight="1" spans="1:3">
      <c r="A76" s="102" t="s">
        <v>1260</v>
      </c>
      <c r="B76" s="142">
        <v>7855</v>
      </c>
      <c r="C76" s="136"/>
    </row>
    <row r="77" ht="30" customHeight="1" spans="1:3">
      <c r="A77" s="102" t="s">
        <v>1261</v>
      </c>
      <c r="B77" s="142">
        <v>4501</v>
      </c>
      <c r="C77" s="136"/>
    </row>
    <row r="78" ht="30" customHeight="1" spans="1:3">
      <c r="A78" s="102" t="s">
        <v>1262</v>
      </c>
      <c r="B78" s="142">
        <v>62</v>
      </c>
      <c r="C78" s="136"/>
    </row>
    <row r="79" ht="30" customHeight="1" spans="1:3">
      <c r="A79" s="102" t="s">
        <v>1263</v>
      </c>
      <c r="B79" s="142">
        <v>13</v>
      </c>
      <c r="C79" s="136"/>
    </row>
    <row r="80" ht="30" customHeight="1" spans="1:3">
      <c r="A80" s="102" t="s">
        <v>1264</v>
      </c>
      <c r="B80" s="142">
        <v>1221</v>
      </c>
      <c r="C80" s="136"/>
    </row>
    <row r="81" ht="30" customHeight="1" spans="1:3">
      <c r="A81" s="102" t="s">
        <v>1265</v>
      </c>
      <c r="B81" s="142">
        <v>3153</v>
      </c>
      <c r="C81" s="136"/>
    </row>
    <row r="82" ht="30" customHeight="1" spans="1:3">
      <c r="A82" s="102" t="s">
        <v>1266</v>
      </c>
      <c r="B82" s="142">
        <v>439</v>
      </c>
      <c r="C82" s="136"/>
    </row>
    <row r="83" ht="30" customHeight="1" spans="1:3">
      <c r="A83" s="146" t="s">
        <v>1267</v>
      </c>
      <c r="B83" s="142">
        <v>9</v>
      </c>
      <c r="C83" s="136"/>
    </row>
    <row r="84" ht="30" customHeight="1" spans="1:3">
      <c r="A84" s="146" t="s">
        <v>1268</v>
      </c>
      <c r="B84" s="142">
        <v>176</v>
      </c>
      <c r="C84" s="136"/>
    </row>
    <row r="85" ht="30" customHeight="1" spans="1:3">
      <c r="A85" s="146" t="s">
        <v>1269</v>
      </c>
      <c r="B85" s="142">
        <v>160</v>
      </c>
      <c r="C85" s="136"/>
    </row>
    <row r="86" ht="30" customHeight="1" spans="1:3">
      <c r="A86" s="102" t="s">
        <v>1270</v>
      </c>
      <c r="B86" s="142">
        <v>1386</v>
      </c>
      <c r="C86" s="136"/>
    </row>
    <row r="87" ht="30" customHeight="1" spans="1:3">
      <c r="A87" s="102" t="s">
        <v>1271</v>
      </c>
      <c r="B87" s="142">
        <v>816</v>
      </c>
      <c r="C87" s="136"/>
    </row>
    <row r="88" ht="30" customHeight="1" spans="1:3">
      <c r="A88" s="102" t="s">
        <v>1272</v>
      </c>
      <c r="B88" s="142">
        <v>11</v>
      </c>
      <c r="C88" s="136"/>
    </row>
    <row r="89" ht="30" customHeight="1" spans="1:3">
      <c r="A89" s="102" t="s">
        <v>1273</v>
      </c>
      <c r="B89" s="142">
        <v>19</v>
      </c>
      <c r="C89" s="136"/>
    </row>
    <row r="90" ht="30" customHeight="1" spans="1:3">
      <c r="A90" s="102" t="s">
        <v>1274</v>
      </c>
      <c r="B90" s="142">
        <v>37</v>
      </c>
      <c r="C90" s="136"/>
    </row>
    <row r="91" ht="30" customHeight="1" spans="1:3">
      <c r="A91" s="102" t="s">
        <v>1275</v>
      </c>
      <c r="B91" s="142">
        <v>2</v>
      </c>
      <c r="C91" s="136"/>
    </row>
    <row r="92" ht="30" customHeight="1" spans="1:3">
      <c r="A92" s="102" t="s">
        <v>1276</v>
      </c>
      <c r="B92" s="142">
        <v>57</v>
      </c>
      <c r="C92" s="136"/>
    </row>
    <row r="93" ht="30" customHeight="1" spans="1:3">
      <c r="A93" s="138" t="s">
        <v>1277</v>
      </c>
      <c r="B93" s="132">
        <f>SUM(B94:B112)</f>
        <v>8222</v>
      </c>
      <c r="C93" s="136"/>
    </row>
    <row r="94" ht="30" customHeight="1" spans="1:3">
      <c r="A94" s="102" t="s">
        <v>1278</v>
      </c>
      <c r="B94" s="147">
        <v>576</v>
      </c>
      <c r="C94" s="136"/>
    </row>
    <row r="95" ht="30" customHeight="1" spans="1:3">
      <c r="A95" s="102" t="s">
        <v>1279</v>
      </c>
      <c r="B95" s="147">
        <v>18</v>
      </c>
      <c r="C95" s="136"/>
    </row>
    <row r="96" ht="30" customHeight="1" spans="1:3">
      <c r="A96" s="102" t="s">
        <v>1280</v>
      </c>
      <c r="B96" s="147">
        <v>238</v>
      </c>
      <c r="C96" s="136"/>
    </row>
    <row r="97" ht="30" customHeight="1" spans="1:3">
      <c r="A97" s="102" t="s">
        <v>1281</v>
      </c>
      <c r="B97" s="147">
        <v>320</v>
      </c>
      <c r="C97" s="136"/>
    </row>
    <row r="98" ht="30" customHeight="1" spans="1:3">
      <c r="A98" s="102" t="s">
        <v>1282</v>
      </c>
      <c r="B98" s="147">
        <v>57</v>
      </c>
      <c r="C98" s="136"/>
    </row>
    <row r="99" ht="30" customHeight="1" spans="1:3">
      <c r="A99" s="102" t="s">
        <v>1283</v>
      </c>
      <c r="B99" s="147">
        <v>66</v>
      </c>
      <c r="C99" s="136"/>
    </row>
    <row r="100" ht="30" customHeight="1" spans="1:3">
      <c r="A100" s="102" t="s">
        <v>1284</v>
      </c>
      <c r="B100" s="147">
        <v>512</v>
      </c>
      <c r="C100" s="136"/>
    </row>
    <row r="101" ht="30" customHeight="1" spans="1:3">
      <c r="A101" s="102" t="s">
        <v>1285</v>
      </c>
      <c r="B101" s="147">
        <v>337</v>
      </c>
      <c r="C101" s="136"/>
    </row>
    <row r="102" ht="30" customHeight="1" spans="1:3">
      <c r="A102" s="102" t="s">
        <v>1286</v>
      </c>
      <c r="B102" s="147">
        <v>457</v>
      </c>
      <c r="C102" s="136"/>
    </row>
    <row r="103" ht="30" customHeight="1" spans="1:3">
      <c r="A103" s="102" t="s">
        <v>1287</v>
      </c>
      <c r="B103" s="147">
        <v>30</v>
      </c>
      <c r="C103" s="136"/>
    </row>
    <row r="104" ht="30" customHeight="1" spans="1:3">
      <c r="A104" s="102" t="s">
        <v>1288</v>
      </c>
      <c r="B104" s="142">
        <v>161</v>
      </c>
      <c r="C104" s="136"/>
    </row>
    <row r="105" ht="30" customHeight="1" spans="1:3">
      <c r="A105" s="102" t="s">
        <v>1289</v>
      </c>
      <c r="B105" s="142">
        <v>1979</v>
      </c>
      <c r="C105" s="136"/>
    </row>
    <row r="106" ht="30" customHeight="1" spans="1:3">
      <c r="A106" s="102" t="s">
        <v>1290</v>
      </c>
      <c r="B106" s="142">
        <v>768</v>
      </c>
      <c r="C106" s="136"/>
    </row>
    <row r="107" ht="30" customHeight="1" spans="1:3">
      <c r="A107" s="102" t="s">
        <v>1291</v>
      </c>
      <c r="B107" s="142">
        <v>2</v>
      </c>
      <c r="C107" s="136"/>
    </row>
    <row r="108" ht="30" customHeight="1" spans="1:3">
      <c r="A108" s="102" t="s">
        <v>1292</v>
      </c>
      <c r="B108" s="142">
        <v>394</v>
      </c>
      <c r="C108" s="136"/>
    </row>
    <row r="109" ht="30" customHeight="1" spans="1:3">
      <c r="A109" s="102" t="s">
        <v>1293</v>
      </c>
      <c r="B109" s="142">
        <v>107</v>
      </c>
      <c r="C109" s="136"/>
    </row>
    <row r="110" ht="30" customHeight="1" spans="1:3">
      <c r="A110" s="102" t="s">
        <v>1294</v>
      </c>
      <c r="B110" s="142">
        <v>576</v>
      </c>
      <c r="C110" s="136"/>
    </row>
    <row r="111" ht="30" customHeight="1" spans="1:3">
      <c r="A111" s="102" t="s">
        <v>1295</v>
      </c>
      <c r="B111" s="142">
        <v>1595</v>
      </c>
      <c r="C111" s="136"/>
    </row>
    <row r="112" ht="30" customHeight="1" spans="1:3">
      <c r="A112" s="102" t="s">
        <v>1296</v>
      </c>
      <c r="B112" s="142">
        <v>29</v>
      </c>
      <c r="C112" s="136"/>
    </row>
    <row r="113" ht="30" customHeight="1" spans="1:3">
      <c r="A113" s="138" t="s">
        <v>1297</v>
      </c>
      <c r="B113" s="132">
        <f>SUM(B114)</f>
        <v>75</v>
      </c>
      <c r="C113" s="136"/>
    </row>
    <row r="114" ht="30" customHeight="1" spans="1:3">
      <c r="A114" s="138" t="s">
        <v>1298</v>
      </c>
      <c r="B114" s="132">
        <v>75</v>
      </c>
      <c r="C114" s="136"/>
    </row>
    <row r="115" ht="30" customHeight="1" spans="1:3">
      <c r="A115" s="138" t="s">
        <v>1299</v>
      </c>
      <c r="B115" s="132">
        <f>SUM(B116:B126)</f>
        <v>8212</v>
      </c>
      <c r="C115" s="136"/>
    </row>
    <row r="116" ht="30" customHeight="1" spans="1:3">
      <c r="A116" s="102" t="s">
        <v>1300</v>
      </c>
      <c r="B116" s="142">
        <v>1081</v>
      </c>
      <c r="C116" s="136"/>
    </row>
    <row r="117" ht="30" customHeight="1" spans="1:3">
      <c r="A117" s="102" t="s">
        <v>1301</v>
      </c>
      <c r="B117" s="142">
        <v>624</v>
      </c>
      <c r="C117" s="136"/>
    </row>
    <row r="118" ht="30" customHeight="1" spans="1:3">
      <c r="A118" s="102" t="s">
        <v>1302</v>
      </c>
      <c r="B118" s="142">
        <v>251</v>
      </c>
      <c r="C118" s="136"/>
    </row>
    <row r="119" ht="30" customHeight="1" spans="1:3">
      <c r="A119" s="102" t="s">
        <v>1303</v>
      </c>
      <c r="B119" s="142">
        <v>75</v>
      </c>
      <c r="C119" s="136"/>
    </row>
    <row r="120" ht="30" customHeight="1" spans="1:3">
      <c r="A120" s="102" t="s">
        <v>1304</v>
      </c>
      <c r="B120" s="142">
        <v>299</v>
      </c>
      <c r="C120" s="136"/>
    </row>
    <row r="121" ht="30" customHeight="1" spans="1:3">
      <c r="A121" s="102" t="s">
        <v>1304</v>
      </c>
      <c r="B121" s="142">
        <v>42</v>
      </c>
      <c r="C121" s="136"/>
    </row>
    <row r="122" ht="30" customHeight="1" spans="1:3">
      <c r="A122" s="102" t="s">
        <v>1305</v>
      </c>
      <c r="B122" s="147">
        <v>535</v>
      </c>
      <c r="C122" s="136"/>
    </row>
    <row r="123" ht="30" customHeight="1" spans="1:3">
      <c r="A123" s="102" t="s">
        <v>1306</v>
      </c>
      <c r="B123" s="147">
        <v>1302</v>
      </c>
      <c r="C123" s="136"/>
    </row>
    <row r="124" ht="30" customHeight="1" spans="1:3">
      <c r="A124" s="102" t="s">
        <v>1307</v>
      </c>
      <c r="B124" s="147">
        <v>277</v>
      </c>
      <c r="C124" s="136"/>
    </row>
    <row r="125" ht="30" customHeight="1" spans="1:3">
      <c r="A125" s="102" t="s">
        <v>1308</v>
      </c>
      <c r="B125" s="147">
        <v>220</v>
      </c>
      <c r="C125" s="136"/>
    </row>
    <row r="126" ht="30" customHeight="1" spans="1:3">
      <c r="A126" s="102" t="s">
        <v>1309</v>
      </c>
      <c r="B126" s="147">
        <v>3506</v>
      </c>
      <c r="C126" s="136"/>
    </row>
    <row r="127" ht="30" customHeight="1" spans="1:3">
      <c r="A127" s="138" t="s">
        <v>1310</v>
      </c>
      <c r="B127" s="144">
        <f>SUM(B128:B131)</f>
        <v>22407</v>
      </c>
      <c r="C127" s="136"/>
    </row>
    <row r="128" ht="30" customHeight="1" spans="1:3">
      <c r="A128" s="102" t="s">
        <v>1311</v>
      </c>
      <c r="B128" s="147">
        <v>70</v>
      </c>
      <c r="C128" s="136"/>
    </row>
    <row r="129" ht="30" customHeight="1" spans="1:3">
      <c r="A129" s="102" t="s">
        <v>1312</v>
      </c>
      <c r="B129" s="147">
        <v>347</v>
      </c>
      <c r="C129" s="136"/>
    </row>
    <row r="130" ht="30" customHeight="1" spans="1:3">
      <c r="A130" s="102" t="s">
        <v>1313</v>
      </c>
      <c r="B130" s="147">
        <v>111</v>
      </c>
      <c r="C130" s="136"/>
    </row>
    <row r="131" ht="30" customHeight="1" spans="1:3">
      <c r="A131" s="102" t="s">
        <v>1314</v>
      </c>
      <c r="B131" s="147">
        <v>21879</v>
      </c>
      <c r="C131" s="136"/>
    </row>
    <row r="132" ht="30" customHeight="1" spans="1:3">
      <c r="A132" s="138" t="s">
        <v>1315</v>
      </c>
      <c r="B132" s="144">
        <f>SUM(B133:B135)</f>
        <v>1295</v>
      </c>
      <c r="C132" s="136"/>
    </row>
    <row r="133" ht="30" customHeight="1" spans="1:3">
      <c r="A133" s="102" t="s">
        <v>1316</v>
      </c>
      <c r="B133" s="142">
        <v>15</v>
      </c>
      <c r="C133" s="136"/>
    </row>
    <row r="134" ht="30" customHeight="1" spans="1:3">
      <c r="A134" s="102" t="s">
        <v>1317</v>
      </c>
      <c r="B134" s="142">
        <v>1273</v>
      </c>
      <c r="C134" s="136"/>
    </row>
    <row r="135" ht="30" customHeight="1" spans="1:3">
      <c r="A135" s="102" t="s">
        <v>1318</v>
      </c>
      <c r="B135" s="142">
        <v>7</v>
      </c>
      <c r="C135" s="136"/>
    </row>
    <row r="136" ht="30" customHeight="1" spans="1:3">
      <c r="A136" s="138" t="s">
        <v>1319</v>
      </c>
      <c r="B136" s="142">
        <v>65</v>
      </c>
      <c r="C136" s="136"/>
    </row>
    <row r="137" ht="30" customHeight="1" spans="1:3">
      <c r="A137" s="138" t="s">
        <v>1320</v>
      </c>
      <c r="B137" s="142">
        <f>SUM(B138)</f>
        <v>5550</v>
      </c>
      <c r="C137" s="136"/>
    </row>
    <row r="138" ht="30" customHeight="1" spans="1:3">
      <c r="A138" s="146" t="s">
        <v>1321</v>
      </c>
      <c r="B138" s="142">
        <v>5550</v>
      </c>
      <c r="C138" s="136"/>
    </row>
    <row r="139" ht="30" customHeight="1" spans="1:3">
      <c r="A139" s="138" t="s">
        <v>1322</v>
      </c>
      <c r="B139" s="142">
        <f>SUM(B140)</f>
        <v>1113</v>
      </c>
      <c r="C139" s="136"/>
    </row>
    <row r="140" ht="30" customHeight="1" spans="1:3">
      <c r="A140" s="146" t="s">
        <v>1321</v>
      </c>
      <c r="B140" s="142">
        <v>1113</v>
      </c>
      <c r="C140" s="136"/>
    </row>
    <row r="141" ht="30" customHeight="1" spans="1:3">
      <c r="A141" s="138" t="s">
        <v>1323</v>
      </c>
      <c r="B141" s="144">
        <f>SUM(B142:B143)</f>
        <v>371</v>
      </c>
      <c r="C141" s="136"/>
    </row>
    <row r="142" ht="30" customHeight="1" spans="1:3">
      <c r="A142" s="102" t="s">
        <v>1324</v>
      </c>
      <c r="B142" s="142">
        <v>365</v>
      </c>
      <c r="C142" s="136"/>
    </row>
    <row r="143" ht="30" customHeight="1" spans="1:3">
      <c r="A143" s="102" t="s">
        <v>1325</v>
      </c>
      <c r="B143" s="142">
        <v>6</v>
      </c>
      <c r="C143" s="136"/>
    </row>
  </sheetData>
  <mergeCells count="2">
    <mergeCell ref="A1:C1"/>
    <mergeCell ref="B2:C2"/>
  </mergeCells>
  <printOptions horizontalCentered="1"/>
  <pageMargins left="0.75" right="0.75" top="1" bottom="1" header="0.51" footer="0.51"/>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V120"/>
  <sheetViews>
    <sheetView workbookViewId="0">
      <selection activeCell="E8" sqref="E8"/>
    </sheetView>
  </sheetViews>
  <sheetFormatPr defaultColWidth="9" defaultRowHeight="14.25"/>
  <cols>
    <col min="1" max="1" width="11" style="77" customWidth="1"/>
    <col min="2" max="2" width="73.75" style="77" customWidth="1"/>
    <col min="3" max="3" width="13.25" style="77" customWidth="1"/>
    <col min="4" max="245" width="9" style="77"/>
    <col min="246" max="16384" width="9" style="95"/>
  </cols>
  <sheetData>
    <row r="1" s="77" customFormat="1" spans="246:256">
      <c r="IL1" s="95"/>
      <c r="IM1" s="95"/>
      <c r="IN1" s="95"/>
      <c r="IO1" s="95"/>
      <c r="IP1" s="95"/>
      <c r="IQ1" s="95"/>
      <c r="IR1" s="95"/>
      <c r="IS1" s="95"/>
      <c r="IT1" s="95"/>
      <c r="IU1" s="95"/>
      <c r="IV1" s="95"/>
    </row>
    <row r="2" s="94" customFormat="1" ht="32.1" customHeight="1" spans="1:3">
      <c r="A2" s="96" t="s">
        <v>1326</v>
      </c>
      <c r="B2" s="96"/>
      <c r="C2" s="96"/>
    </row>
    <row r="3" ht="20.1" customHeight="1" spans="1:245">
      <c r="A3" s="120"/>
      <c r="B3" s="120"/>
      <c r="C3" s="97" t="s">
        <v>1</v>
      </c>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c r="FA3" s="120"/>
      <c r="FB3" s="120"/>
      <c r="FC3" s="120"/>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row>
    <row r="4" ht="27.95" customHeight="1" spans="1:245">
      <c r="A4" s="98" t="s">
        <v>1327</v>
      </c>
      <c r="B4" s="98" t="s">
        <v>1328</v>
      </c>
      <c r="C4" s="98" t="s">
        <v>1192</v>
      </c>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row>
    <row r="5" s="77" customFormat="1" ht="18" customHeight="1" spans="1:3">
      <c r="A5" s="99" t="s">
        <v>1329</v>
      </c>
      <c r="B5" s="99" t="s">
        <v>1330</v>
      </c>
      <c r="C5" s="100">
        <f>C6+C13+C17+C25+C32+C36+C46+C50</f>
        <v>4461</v>
      </c>
    </row>
    <row r="6" s="77" customFormat="1" ht="18" customHeight="1" spans="1:3">
      <c r="A6" s="99" t="s">
        <v>1331</v>
      </c>
      <c r="B6" s="99" t="s">
        <v>1332</v>
      </c>
      <c r="C6" s="100">
        <v>60</v>
      </c>
    </row>
    <row r="7" s="77" customFormat="1" ht="18" customHeight="1" spans="1:256">
      <c r="A7" s="99" t="s">
        <v>1333</v>
      </c>
      <c r="B7" s="99" t="s">
        <v>134</v>
      </c>
      <c r="C7" s="100">
        <v>40</v>
      </c>
      <c r="IL7" s="95"/>
      <c r="IM7" s="95"/>
      <c r="IN7" s="95"/>
      <c r="IO7" s="95"/>
      <c r="IP7" s="95"/>
      <c r="IQ7" s="95"/>
      <c r="IR7" s="95"/>
      <c r="IS7" s="95"/>
      <c r="IT7" s="95"/>
      <c r="IU7" s="95"/>
      <c r="IV7" s="95"/>
    </row>
    <row r="8" s="77" customFormat="1" ht="18" customHeight="1" spans="1:256">
      <c r="A8" s="99" t="s">
        <v>1334</v>
      </c>
      <c r="B8" s="99" t="s">
        <v>136</v>
      </c>
      <c r="C8" s="100">
        <v>40</v>
      </c>
      <c r="IL8" s="95"/>
      <c r="IM8" s="95"/>
      <c r="IN8" s="95"/>
      <c r="IO8" s="95"/>
      <c r="IP8" s="95"/>
      <c r="IQ8" s="95"/>
      <c r="IR8" s="95"/>
      <c r="IS8" s="95"/>
      <c r="IT8" s="95"/>
      <c r="IU8" s="95"/>
      <c r="IV8" s="95"/>
    </row>
    <row r="9" s="77" customFormat="1" ht="18" customHeight="1" spans="1:256">
      <c r="A9" s="99" t="s">
        <v>1334</v>
      </c>
      <c r="B9" s="99" t="s">
        <v>1335</v>
      </c>
      <c r="C9" s="100">
        <v>24</v>
      </c>
      <c r="IL9" s="95"/>
      <c r="IM9" s="95"/>
      <c r="IN9" s="95"/>
      <c r="IO9" s="95"/>
      <c r="IP9" s="95"/>
      <c r="IQ9" s="95"/>
      <c r="IR9" s="95"/>
      <c r="IS9" s="95"/>
      <c r="IT9" s="95"/>
      <c r="IU9" s="95"/>
      <c r="IV9" s="95"/>
    </row>
    <row r="10" s="77" customFormat="1" ht="18" customHeight="1" spans="1:256">
      <c r="A10" s="99" t="s">
        <v>1334</v>
      </c>
      <c r="B10" s="99" t="s">
        <v>1336</v>
      </c>
      <c r="C10" s="100">
        <v>16</v>
      </c>
      <c r="IL10" s="95"/>
      <c r="IM10" s="95"/>
      <c r="IN10" s="95"/>
      <c r="IO10" s="95"/>
      <c r="IP10" s="95"/>
      <c r="IQ10" s="95"/>
      <c r="IR10" s="95"/>
      <c r="IS10" s="95"/>
      <c r="IT10" s="95"/>
      <c r="IU10" s="95"/>
      <c r="IV10" s="95"/>
    </row>
    <row r="11" s="77" customFormat="1" ht="18" customHeight="1" spans="1:256">
      <c r="A11" s="99" t="s">
        <v>1337</v>
      </c>
      <c r="B11" s="113" t="s">
        <v>151</v>
      </c>
      <c r="C11" s="100">
        <v>20</v>
      </c>
      <c r="IL11" s="95"/>
      <c r="IM11" s="95"/>
      <c r="IN11" s="95"/>
      <c r="IO11" s="95"/>
      <c r="IP11" s="95"/>
      <c r="IQ11" s="95"/>
      <c r="IR11" s="95"/>
      <c r="IS11" s="95"/>
      <c r="IT11" s="95"/>
      <c r="IU11" s="95"/>
      <c r="IV11" s="95"/>
    </row>
    <row r="12" s="77" customFormat="1" ht="18" customHeight="1" spans="1:256">
      <c r="A12" s="99" t="s">
        <v>1338</v>
      </c>
      <c r="B12" s="115" t="s">
        <v>1339</v>
      </c>
      <c r="C12" s="100">
        <v>20</v>
      </c>
      <c r="IL12" s="95"/>
      <c r="IM12" s="95"/>
      <c r="IN12" s="95"/>
      <c r="IO12" s="95"/>
      <c r="IP12" s="95"/>
      <c r="IQ12" s="95"/>
      <c r="IR12" s="95"/>
      <c r="IS12" s="95"/>
      <c r="IT12" s="95"/>
      <c r="IU12" s="95"/>
      <c r="IV12" s="95"/>
    </row>
    <row r="13" s="77" customFormat="1" ht="18" customHeight="1" spans="1:256">
      <c r="A13" s="99" t="s">
        <v>1340</v>
      </c>
      <c r="B13" s="99" t="s">
        <v>1341</v>
      </c>
      <c r="C13" s="100">
        <v>357</v>
      </c>
      <c r="IL13" s="95"/>
      <c r="IM13" s="95"/>
      <c r="IN13" s="95"/>
      <c r="IO13" s="95"/>
      <c r="IP13" s="95"/>
      <c r="IQ13" s="95"/>
      <c r="IR13" s="95"/>
      <c r="IS13" s="95"/>
      <c r="IT13" s="95"/>
      <c r="IU13" s="95"/>
      <c r="IV13" s="95"/>
    </row>
    <row r="14" s="77" customFormat="1" ht="18" customHeight="1" spans="1:256">
      <c r="A14" s="99" t="s">
        <v>1342</v>
      </c>
      <c r="B14" s="99" t="s">
        <v>315</v>
      </c>
      <c r="C14" s="100">
        <v>357</v>
      </c>
      <c r="IL14" s="95"/>
      <c r="IM14" s="95"/>
      <c r="IN14" s="95"/>
      <c r="IO14" s="95"/>
      <c r="IP14" s="95"/>
      <c r="IQ14" s="95"/>
      <c r="IR14" s="95"/>
      <c r="IS14" s="95"/>
      <c r="IT14" s="95"/>
      <c r="IU14" s="95"/>
      <c r="IV14" s="95"/>
    </row>
    <row r="15" s="77" customFormat="1" ht="18" customHeight="1" spans="1:256">
      <c r="A15" s="99" t="s">
        <v>1343</v>
      </c>
      <c r="B15" s="113" t="s">
        <v>316</v>
      </c>
      <c r="C15" s="100">
        <v>357</v>
      </c>
      <c r="IL15" s="95"/>
      <c r="IM15" s="95"/>
      <c r="IN15" s="95"/>
      <c r="IO15" s="95"/>
      <c r="IP15" s="95"/>
      <c r="IQ15" s="95"/>
      <c r="IR15" s="95"/>
      <c r="IS15" s="95"/>
      <c r="IT15" s="95"/>
      <c r="IU15" s="95"/>
      <c r="IV15" s="95"/>
    </row>
    <row r="16" s="77" customFormat="1" ht="18" customHeight="1" spans="1:256">
      <c r="A16" s="99" t="s">
        <v>1343</v>
      </c>
      <c r="B16" s="115" t="s">
        <v>1344</v>
      </c>
      <c r="C16" s="100">
        <v>357</v>
      </c>
      <c r="IL16" s="95"/>
      <c r="IM16" s="95"/>
      <c r="IN16" s="95"/>
      <c r="IO16" s="95"/>
      <c r="IP16" s="95"/>
      <c r="IQ16" s="95"/>
      <c r="IR16" s="95"/>
      <c r="IS16" s="95"/>
      <c r="IT16" s="95"/>
      <c r="IU16" s="95"/>
      <c r="IV16" s="95"/>
    </row>
    <row r="17" s="77" customFormat="1" ht="18" customHeight="1" spans="1:256">
      <c r="A17" s="99" t="s">
        <v>1345</v>
      </c>
      <c r="B17" s="99" t="s">
        <v>1346</v>
      </c>
      <c r="C17" s="100">
        <v>83</v>
      </c>
      <c r="IL17" s="95"/>
      <c r="IM17" s="95"/>
      <c r="IN17" s="95"/>
      <c r="IO17" s="95"/>
      <c r="IP17" s="95"/>
      <c r="IQ17" s="95"/>
      <c r="IR17" s="95"/>
      <c r="IS17" s="95"/>
      <c r="IT17" s="95"/>
      <c r="IU17" s="95"/>
      <c r="IV17" s="95"/>
    </row>
    <row r="18" s="77" customFormat="1" ht="18" customHeight="1" spans="1:256">
      <c r="A18" s="99" t="s">
        <v>1347</v>
      </c>
      <c r="B18" s="99" t="s">
        <v>364</v>
      </c>
      <c r="C18" s="100">
        <v>6</v>
      </c>
      <c r="IL18" s="95"/>
      <c r="IM18" s="95"/>
      <c r="IN18" s="95"/>
      <c r="IO18" s="95"/>
      <c r="IP18" s="95"/>
      <c r="IQ18" s="95"/>
      <c r="IR18" s="95"/>
      <c r="IS18" s="95"/>
      <c r="IT18" s="95"/>
      <c r="IU18" s="95"/>
      <c r="IV18" s="95"/>
    </row>
    <row r="19" s="77" customFormat="1" ht="18" customHeight="1" spans="1:256">
      <c r="A19" s="99" t="s">
        <v>1348</v>
      </c>
      <c r="B19" s="99" t="s">
        <v>372</v>
      </c>
      <c r="C19" s="100">
        <v>6</v>
      </c>
      <c r="IL19" s="95"/>
      <c r="IM19" s="95"/>
      <c r="IN19" s="95"/>
      <c r="IO19" s="95"/>
      <c r="IP19" s="95"/>
      <c r="IQ19" s="95"/>
      <c r="IR19" s="95"/>
      <c r="IS19" s="95"/>
      <c r="IT19" s="95"/>
      <c r="IU19" s="95"/>
      <c r="IV19" s="95"/>
    </row>
    <row r="20" s="77" customFormat="1" ht="18" customHeight="1" spans="1:256">
      <c r="A20" s="99" t="s">
        <v>1348</v>
      </c>
      <c r="B20" s="99" t="s">
        <v>1349</v>
      </c>
      <c r="C20" s="100">
        <v>6</v>
      </c>
      <c r="IL20" s="95"/>
      <c r="IM20" s="95"/>
      <c r="IN20" s="95"/>
      <c r="IO20" s="95"/>
      <c r="IP20" s="95"/>
      <c r="IQ20" s="95"/>
      <c r="IR20" s="95"/>
      <c r="IS20" s="95"/>
      <c r="IT20" s="95"/>
      <c r="IU20" s="95"/>
      <c r="IV20" s="95"/>
    </row>
    <row r="21" s="77" customFormat="1" ht="18" customHeight="1" spans="1:256">
      <c r="A21" s="99" t="s">
        <v>1350</v>
      </c>
      <c r="B21" s="99" t="s">
        <v>377</v>
      </c>
      <c r="C21" s="100">
        <v>77</v>
      </c>
      <c r="IL21" s="95"/>
      <c r="IM21" s="95"/>
      <c r="IN21" s="95"/>
      <c r="IO21" s="95"/>
      <c r="IP21" s="95"/>
      <c r="IQ21" s="95"/>
      <c r="IR21" s="95"/>
      <c r="IS21" s="95"/>
      <c r="IT21" s="95"/>
      <c r="IU21" s="95"/>
      <c r="IV21" s="95"/>
    </row>
    <row r="22" s="77" customFormat="1" ht="18" customHeight="1" spans="1:256">
      <c r="A22" s="99" t="s">
        <v>1351</v>
      </c>
      <c r="B22" s="99" t="s">
        <v>378</v>
      </c>
      <c r="C22" s="100">
        <v>77</v>
      </c>
      <c r="IL22" s="95"/>
      <c r="IM22" s="95"/>
      <c r="IN22" s="95"/>
      <c r="IO22" s="95"/>
      <c r="IP22" s="95"/>
      <c r="IQ22" s="95"/>
      <c r="IR22" s="95"/>
      <c r="IS22" s="95"/>
      <c r="IT22" s="95"/>
      <c r="IU22" s="95"/>
      <c r="IV22" s="95"/>
    </row>
    <row r="23" s="77" customFormat="1" ht="18" customHeight="1" spans="1:256">
      <c r="A23" s="99" t="s">
        <v>1351</v>
      </c>
      <c r="B23" s="102" t="s">
        <v>1352</v>
      </c>
      <c r="C23" s="100">
        <v>44</v>
      </c>
      <c r="IL23" s="95"/>
      <c r="IM23" s="95"/>
      <c r="IN23" s="95"/>
      <c r="IO23" s="95"/>
      <c r="IP23" s="95"/>
      <c r="IQ23" s="95"/>
      <c r="IR23" s="95"/>
      <c r="IS23" s="95"/>
      <c r="IT23" s="95"/>
      <c r="IU23" s="95"/>
      <c r="IV23" s="95"/>
    </row>
    <row r="24" s="77" customFormat="1" ht="18" customHeight="1" spans="1:256">
      <c r="A24" s="99" t="s">
        <v>1351</v>
      </c>
      <c r="B24" s="102" t="s">
        <v>1353</v>
      </c>
      <c r="C24" s="100">
        <v>33</v>
      </c>
      <c r="IL24" s="95"/>
      <c r="IM24" s="95"/>
      <c r="IN24" s="95"/>
      <c r="IO24" s="95"/>
      <c r="IP24" s="95"/>
      <c r="IQ24" s="95"/>
      <c r="IR24" s="95"/>
      <c r="IS24" s="95"/>
      <c r="IT24" s="95"/>
      <c r="IU24" s="95"/>
      <c r="IV24" s="95"/>
    </row>
    <row r="25" s="77" customFormat="1" ht="18" customHeight="1" spans="1:256">
      <c r="A25" s="99" t="s">
        <v>1354</v>
      </c>
      <c r="B25" s="99" t="s">
        <v>1355</v>
      </c>
      <c r="C25" s="100">
        <v>86</v>
      </c>
      <c r="IL25" s="95"/>
      <c r="IM25" s="95"/>
      <c r="IN25" s="95"/>
      <c r="IO25" s="95"/>
      <c r="IP25" s="95"/>
      <c r="IQ25" s="95"/>
      <c r="IR25" s="95"/>
      <c r="IS25" s="95"/>
      <c r="IT25" s="95"/>
      <c r="IU25" s="95"/>
      <c r="IV25" s="95"/>
    </row>
    <row r="26" s="77" customFormat="1" ht="18" customHeight="1" spans="1:256">
      <c r="A26" s="99" t="s">
        <v>1356</v>
      </c>
      <c r="B26" s="99" t="s">
        <v>536</v>
      </c>
      <c r="C26" s="100">
        <v>66</v>
      </c>
      <c r="IL26" s="95"/>
      <c r="IM26" s="95"/>
      <c r="IN26" s="95"/>
      <c r="IO26" s="95"/>
      <c r="IP26" s="95"/>
      <c r="IQ26" s="95"/>
      <c r="IR26" s="95"/>
      <c r="IS26" s="95"/>
      <c r="IT26" s="95"/>
      <c r="IU26" s="95"/>
      <c r="IV26" s="95"/>
    </row>
    <row r="27" s="77" customFormat="1" ht="18" customHeight="1" spans="1:256">
      <c r="A27" s="99" t="s">
        <v>1357</v>
      </c>
      <c r="B27" s="99" t="s">
        <v>1358</v>
      </c>
      <c r="C27" s="100">
        <v>66</v>
      </c>
      <c r="IL27" s="95"/>
      <c r="IM27" s="95"/>
      <c r="IN27" s="95"/>
      <c r="IO27" s="95"/>
      <c r="IP27" s="95"/>
      <c r="IQ27" s="95"/>
      <c r="IR27" s="95"/>
      <c r="IS27" s="95"/>
      <c r="IT27" s="95"/>
      <c r="IU27" s="95"/>
      <c r="IV27" s="95"/>
    </row>
    <row r="28" s="77" customFormat="1" ht="18" customHeight="1" spans="1:256">
      <c r="A28" s="99" t="s">
        <v>1357</v>
      </c>
      <c r="B28" s="99" t="s">
        <v>1359</v>
      </c>
      <c r="C28" s="100">
        <v>66</v>
      </c>
      <c r="IL28" s="95"/>
      <c r="IM28" s="95"/>
      <c r="IN28" s="95"/>
      <c r="IO28" s="95"/>
      <c r="IP28" s="95"/>
      <c r="IQ28" s="95"/>
      <c r="IR28" s="95"/>
      <c r="IS28" s="95"/>
      <c r="IT28" s="95"/>
      <c r="IU28" s="95"/>
      <c r="IV28" s="95"/>
    </row>
    <row r="29" s="77" customFormat="1" ht="18" customHeight="1" spans="1:256">
      <c r="A29" s="99" t="s">
        <v>1360</v>
      </c>
      <c r="B29" s="99" t="s">
        <v>548</v>
      </c>
      <c r="C29" s="100">
        <v>20</v>
      </c>
      <c r="IL29" s="95"/>
      <c r="IM29" s="95"/>
      <c r="IN29" s="95"/>
      <c r="IO29" s="95"/>
      <c r="IP29" s="95"/>
      <c r="IQ29" s="95"/>
      <c r="IR29" s="95"/>
      <c r="IS29" s="95"/>
      <c r="IT29" s="95"/>
      <c r="IU29" s="95"/>
      <c r="IV29" s="95"/>
    </row>
    <row r="30" s="77" customFormat="1" ht="18" customHeight="1" spans="1:256">
      <c r="A30" s="99" t="s">
        <v>1361</v>
      </c>
      <c r="B30" s="99" t="s">
        <v>549</v>
      </c>
      <c r="C30" s="100">
        <v>20</v>
      </c>
      <c r="IL30" s="95"/>
      <c r="IM30" s="95"/>
      <c r="IN30" s="95"/>
      <c r="IO30" s="95"/>
      <c r="IP30" s="95"/>
      <c r="IQ30" s="95"/>
      <c r="IR30" s="95"/>
      <c r="IS30" s="95"/>
      <c r="IT30" s="95"/>
      <c r="IU30" s="95"/>
      <c r="IV30" s="95"/>
    </row>
    <row r="31" s="77" customFormat="1" ht="18" customHeight="1" spans="1:256">
      <c r="A31" s="99" t="s">
        <v>1361</v>
      </c>
      <c r="B31" s="99" t="s">
        <v>1362</v>
      </c>
      <c r="C31" s="100">
        <v>20</v>
      </c>
      <c r="IL31" s="95"/>
      <c r="IM31" s="95"/>
      <c r="IN31" s="95"/>
      <c r="IO31" s="95"/>
      <c r="IP31" s="95"/>
      <c r="IQ31" s="95"/>
      <c r="IR31" s="95"/>
      <c r="IS31" s="95"/>
      <c r="IT31" s="95"/>
      <c r="IU31" s="95"/>
      <c r="IV31" s="95"/>
    </row>
    <row r="32" s="77" customFormat="1" ht="18" customHeight="1" spans="1:256">
      <c r="A32" s="99" t="s">
        <v>1363</v>
      </c>
      <c r="B32" s="99" t="s">
        <v>1364</v>
      </c>
      <c r="C32" s="100">
        <v>20</v>
      </c>
      <c r="IL32" s="95"/>
      <c r="IM32" s="95"/>
      <c r="IN32" s="95"/>
      <c r="IO32" s="95"/>
      <c r="IP32" s="95"/>
      <c r="IQ32" s="95"/>
      <c r="IR32" s="95"/>
      <c r="IS32" s="95"/>
      <c r="IT32" s="95"/>
      <c r="IU32" s="95"/>
      <c r="IV32" s="95"/>
    </row>
    <row r="33" s="77" customFormat="1" ht="18" customHeight="1" spans="1:256">
      <c r="A33" s="99" t="s">
        <v>1365</v>
      </c>
      <c r="B33" s="99" t="s">
        <v>628</v>
      </c>
      <c r="C33" s="100">
        <v>20</v>
      </c>
      <c r="IL33" s="95"/>
      <c r="IM33" s="95"/>
      <c r="IN33" s="95"/>
      <c r="IO33" s="95"/>
      <c r="IP33" s="95"/>
      <c r="IQ33" s="95"/>
      <c r="IR33" s="95"/>
      <c r="IS33" s="95"/>
      <c r="IT33" s="95"/>
      <c r="IU33" s="95"/>
      <c r="IV33" s="95"/>
    </row>
    <row r="34" s="77" customFormat="1" ht="18" customHeight="1" spans="1:256">
      <c r="A34" s="99" t="s">
        <v>1366</v>
      </c>
      <c r="B34" s="99" t="s">
        <v>629</v>
      </c>
      <c r="C34" s="100">
        <v>20</v>
      </c>
      <c r="IL34" s="95"/>
      <c r="IM34" s="95"/>
      <c r="IN34" s="95"/>
      <c r="IO34" s="95"/>
      <c r="IP34" s="95"/>
      <c r="IQ34" s="95"/>
      <c r="IR34" s="95"/>
      <c r="IS34" s="95"/>
      <c r="IT34" s="95"/>
      <c r="IU34" s="95"/>
      <c r="IV34" s="95"/>
    </row>
    <row r="35" s="77" customFormat="1" ht="18" customHeight="1" spans="1:256">
      <c r="A35" s="99" t="s">
        <v>1366</v>
      </c>
      <c r="B35" s="121" t="s">
        <v>1367</v>
      </c>
      <c r="C35" s="100">
        <v>20</v>
      </c>
      <c r="IL35" s="95"/>
      <c r="IM35" s="95"/>
      <c r="IN35" s="95"/>
      <c r="IO35" s="95"/>
      <c r="IP35" s="95"/>
      <c r="IQ35" s="95"/>
      <c r="IR35" s="95"/>
      <c r="IS35" s="95"/>
      <c r="IT35" s="95"/>
      <c r="IU35" s="95"/>
      <c r="IV35" s="95"/>
    </row>
    <row r="36" s="77" customFormat="1" ht="18" customHeight="1" spans="1:256">
      <c r="A36" s="99" t="s">
        <v>1368</v>
      </c>
      <c r="B36" s="99" t="s">
        <v>1369</v>
      </c>
      <c r="C36" s="100">
        <v>3248</v>
      </c>
      <c r="IL36" s="95"/>
      <c r="IM36" s="95"/>
      <c r="IN36" s="95"/>
      <c r="IO36" s="95"/>
      <c r="IP36" s="95"/>
      <c r="IQ36" s="95"/>
      <c r="IR36" s="95"/>
      <c r="IS36" s="95"/>
      <c r="IT36" s="95"/>
      <c r="IU36" s="95"/>
      <c r="IV36" s="95"/>
    </row>
    <row r="37" s="77" customFormat="1" ht="18" customHeight="1" spans="1:256">
      <c r="A37" s="99" t="s">
        <v>1370</v>
      </c>
      <c r="B37" s="99" t="s">
        <v>669</v>
      </c>
      <c r="C37" s="100">
        <v>495</v>
      </c>
      <c r="IL37" s="95"/>
      <c r="IM37" s="95"/>
      <c r="IN37" s="95"/>
      <c r="IO37" s="95"/>
      <c r="IP37" s="95"/>
      <c r="IQ37" s="95"/>
      <c r="IR37" s="95"/>
      <c r="IS37" s="95"/>
      <c r="IT37" s="95"/>
      <c r="IU37" s="95"/>
      <c r="IV37" s="95"/>
    </row>
    <row r="38" s="77" customFormat="1" ht="18" customHeight="1" spans="1:256">
      <c r="A38" s="99" t="s">
        <v>1371</v>
      </c>
      <c r="B38" s="99" t="s">
        <v>684</v>
      </c>
      <c r="C38" s="100">
        <v>495</v>
      </c>
      <c r="IL38" s="95"/>
      <c r="IM38" s="95"/>
      <c r="IN38" s="95"/>
      <c r="IO38" s="95"/>
      <c r="IP38" s="95"/>
      <c r="IQ38" s="95"/>
      <c r="IR38" s="95"/>
      <c r="IS38" s="95"/>
      <c r="IT38" s="95"/>
      <c r="IU38" s="95"/>
      <c r="IV38" s="95"/>
    </row>
    <row r="39" s="77" customFormat="1" ht="18" customHeight="1" spans="1:256">
      <c r="A39" s="99" t="s">
        <v>1371</v>
      </c>
      <c r="B39" s="121" t="s">
        <v>1372</v>
      </c>
      <c r="C39" s="100">
        <v>495</v>
      </c>
      <c r="IL39" s="95"/>
      <c r="IM39" s="95"/>
      <c r="IN39" s="95"/>
      <c r="IO39" s="95"/>
      <c r="IP39" s="95"/>
      <c r="IQ39" s="95"/>
      <c r="IR39" s="95"/>
      <c r="IS39" s="95"/>
      <c r="IT39" s="95"/>
      <c r="IU39" s="95"/>
      <c r="IV39" s="95"/>
    </row>
    <row r="40" s="77" customFormat="1" ht="18" customHeight="1" spans="1:256">
      <c r="A40" s="99" t="s">
        <v>1373</v>
      </c>
      <c r="B40" s="99" t="s">
        <v>740</v>
      </c>
      <c r="C40" s="100">
        <v>1723</v>
      </c>
      <c r="IL40" s="95"/>
      <c r="IM40" s="95"/>
      <c r="IN40" s="95"/>
      <c r="IO40" s="95"/>
      <c r="IP40" s="95"/>
      <c r="IQ40" s="95"/>
      <c r="IR40" s="95"/>
      <c r="IS40" s="95"/>
      <c r="IT40" s="95"/>
      <c r="IU40" s="95"/>
      <c r="IV40" s="95"/>
    </row>
    <row r="41" s="77" customFormat="1" ht="18" customHeight="1" spans="1:256">
      <c r="A41" s="99" t="s">
        <v>1374</v>
      </c>
      <c r="B41" s="99" t="s">
        <v>741</v>
      </c>
      <c r="C41" s="100">
        <v>1723</v>
      </c>
      <c r="IL41" s="95"/>
      <c r="IM41" s="95"/>
      <c r="IN41" s="95"/>
      <c r="IO41" s="95"/>
      <c r="IP41" s="95"/>
      <c r="IQ41" s="95"/>
      <c r="IR41" s="95"/>
      <c r="IS41" s="95"/>
      <c r="IT41" s="95"/>
      <c r="IU41" s="95"/>
      <c r="IV41" s="95"/>
    </row>
    <row r="42" s="77" customFormat="1" ht="18" customHeight="1" spans="1:256">
      <c r="A42" s="99" t="s">
        <v>1375</v>
      </c>
      <c r="B42" s="99" t="s">
        <v>1376</v>
      </c>
      <c r="C42" s="100">
        <v>1723</v>
      </c>
      <c r="IL42" s="95"/>
      <c r="IM42" s="95"/>
      <c r="IN42" s="95"/>
      <c r="IO42" s="95"/>
      <c r="IP42" s="95"/>
      <c r="IQ42" s="95"/>
      <c r="IR42" s="95"/>
      <c r="IS42" s="95"/>
      <c r="IT42" s="95"/>
      <c r="IU42" s="95"/>
      <c r="IV42" s="95"/>
    </row>
    <row r="43" s="77" customFormat="1" ht="18" customHeight="1" spans="1:256">
      <c r="A43" s="99" t="s">
        <v>1377</v>
      </c>
      <c r="B43" s="99" t="s">
        <v>1378</v>
      </c>
      <c r="C43" s="100">
        <v>1030</v>
      </c>
      <c r="IL43" s="95"/>
      <c r="IM43" s="95"/>
      <c r="IN43" s="95"/>
      <c r="IO43" s="95"/>
      <c r="IP43" s="95"/>
      <c r="IQ43" s="95"/>
      <c r="IR43" s="95"/>
      <c r="IS43" s="95"/>
      <c r="IT43" s="95"/>
      <c r="IU43" s="95"/>
      <c r="IV43" s="95"/>
    </row>
    <row r="44" s="77" customFormat="1" ht="18" customHeight="1" spans="1:256">
      <c r="A44" s="99" t="s">
        <v>1379</v>
      </c>
      <c r="B44" s="99" t="s">
        <v>750</v>
      </c>
      <c r="C44" s="100">
        <v>1030</v>
      </c>
      <c r="IL44" s="95"/>
      <c r="IM44" s="95"/>
      <c r="IN44" s="95"/>
      <c r="IO44" s="95"/>
      <c r="IP44" s="95"/>
      <c r="IQ44" s="95"/>
      <c r="IR44" s="95"/>
      <c r="IS44" s="95"/>
      <c r="IT44" s="95"/>
      <c r="IU44" s="95"/>
      <c r="IV44" s="95"/>
    </row>
    <row r="45" s="77" customFormat="1" ht="18" customHeight="1" spans="1:256">
      <c r="A45" s="99" t="s">
        <v>1379</v>
      </c>
      <c r="B45" s="99" t="s">
        <v>1380</v>
      </c>
      <c r="C45" s="100">
        <v>1030</v>
      </c>
      <c r="IL45" s="95"/>
      <c r="IM45" s="95"/>
      <c r="IN45" s="95"/>
      <c r="IO45" s="95"/>
      <c r="IP45" s="95"/>
      <c r="IQ45" s="95"/>
      <c r="IR45" s="95"/>
      <c r="IS45" s="95"/>
      <c r="IT45" s="95"/>
      <c r="IU45" s="95"/>
      <c r="IV45" s="95"/>
    </row>
    <row r="46" s="77" customFormat="1" ht="18" customHeight="1" spans="1:256">
      <c r="A46" s="99" t="s">
        <v>1381</v>
      </c>
      <c r="B46" s="99" t="s">
        <v>1382</v>
      </c>
      <c r="C46" s="100">
        <v>474</v>
      </c>
      <c r="IL46" s="95"/>
      <c r="IM46" s="95"/>
      <c r="IN46" s="95"/>
      <c r="IO46" s="95"/>
      <c r="IP46" s="95"/>
      <c r="IQ46" s="95"/>
      <c r="IR46" s="95"/>
      <c r="IS46" s="95"/>
      <c r="IT46" s="95"/>
      <c r="IU46" s="95"/>
      <c r="IV46" s="95"/>
    </row>
    <row r="47" s="77" customFormat="1" ht="18" customHeight="1" spans="1:256">
      <c r="A47" s="99" t="s">
        <v>1383</v>
      </c>
      <c r="B47" s="99" t="s">
        <v>838</v>
      </c>
      <c r="C47" s="100">
        <v>474</v>
      </c>
      <c r="IL47" s="95"/>
      <c r="IM47" s="95"/>
      <c r="IN47" s="95"/>
      <c r="IO47" s="95"/>
      <c r="IP47" s="95"/>
      <c r="IQ47" s="95"/>
      <c r="IR47" s="95"/>
      <c r="IS47" s="95"/>
      <c r="IT47" s="95"/>
      <c r="IU47" s="95"/>
      <c r="IV47" s="95"/>
    </row>
    <row r="48" s="77" customFormat="1" ht="18" customHeight="1" spans="1:256">
      <c r="A48" s="99" t="s">
        <v>1384</v>
      </c>
      <c r="B48" s="99" t="s">
        <v>840</v>
      </c>
      <c r="C48" s="100">
        <v>474</v>
      </c>
      <c r="IL48" s="95"/>
      <c r="IM48" s="95"/>
      <c r="IN48" s="95"/>
      <c r="IO48" s="95"/>
      <c r="IP48" s="95"/>
      <c r="IQ48" s="95"/>
      <c r="IR48" s="95"/>
      <c r="IS48" s="95"/>
      <c r="IT48" s="95"/>
      <c r="IU48" s="95"/>
      <c r="IV48" s="95"/>
    </row>
    <row r="49" s="77" customFormat="1" ht="18" customHeight="1" spans="1:256">
      <c r="A49" s="99" t="s">
        <v>1384</v>
      </c>
      <c r="B49" s="99" t="s">
        <v>1385</v>
      </c>
      <c r="C49" s="100">
        <v>474</v>
      </c>
      <c r="IL49" s="95"/>
      <c r="IM49" s="95"/>
      <c r="IN49" s="95"/>
      <c r="IO49" s="95"/>
      <c r="IP49" s="95"/>
      <c r="IQ49" s="95"/>
      <c r="IR49" s="95"/>
      <c r="IS49" s="95"/>
      <c r="IT49" s="95"/>
      <c r="IU49" s="95"/>
      <c r="IV49" s="95"/>
    </row>
    <row r="50" s="77" customFormat="1" ht="18" customHeight="1" spans="1:256">
      <c r="A50" s="99" t="s">
        <v>1386</v>
      </c>
      <c r="B50" s="99" t="s">
        <v>1387</v>
      </c>
      <c r="C50" s="100">
        <v>133</v>
      </c>
      <c r="IL50" s="95"/>
      <c r="IM50" s="95"/>
      <c r="IN50" s="95"/>
      <c r="IO50" s="95"/>
      <c r="IP50" s="95"/>
      <c r="IQ50" s="95"/>
      <c r="IR50" s="95"/>
      <c r="IS50" s="95"/>
      <c r="IT50" s="95"/>
      <c r="IU50" s="95"/>
      <c r="IV50" s="95"/>
    </row>
    <row r="51" s="77" customFormat="1" ht="18" customHeight="1" spans="1:256">
      <c r="A51" s="99" t="s">
        <v>1388</v>
      </c>
      <c r="B51" s="99" t="s">
        <v>1020</v>
      </c>
      <c r="C51" s="100">
        <v>133</v>
      </c>
      <c r="IL51" s="95"/>
      <c r="IM51" s="95"/>
      <c r="IN51" s="95"/>
      <c r="IO51" s="95"/>
      <c r="IP51" s="95"/>
      <c r="IQ51" s="95"/>
      <c r="IR51" s="95"/>
      <c r="IS51" s="95"/>
      <c r="IT51" s="95"/>
      <c r="IU51" s="95"/>
      <c r="IV51" s="95"/>
    </row>
    <row r="52" s="77" customFormat="1" ht="18" customHeight="1" spans="1:256">
      <c r="A52" s="99" t="s">
        <v>1389</v>
      </c>
      <c r="B52" s="99" t="s">
        <v>1021</v>
      </c>
      <c r="C52" s="100">
        <v>133</v>
      </c>
      <c r="IL52" s="95"/>
      <c r="IM52" s="95"/>
      <c r="IN52" s="95"/>
      <c r="IO52" s="95"/>
      <c r="IP52" s="95"/>
      <c r="IQ52" s="95"/>
      <c r="IR52" s="95"/>
      <c r="IS52" s="95"/>
      <c r="IT52" s="95"/>
      <c r="IU52" s="95"/>
      <c r="IV52" s="95"/>
    </row>
    <row r="53" s="77" customFormat="1" ht="18" customHeight="1" spans="1:256">
      <c r="A53" s="99" t="s">
        <v>1389</v>
      </c>
      <c r="B53" s="99" t="s">
        <v>1390</v>
      </c>
      <c r="C53" s="100">
        <v>133</v>
      </c>
      <c r="IL53" s="95"/>
      <c r="IM53" s="95"/>
      <c r="IN53" s="95"/>
      <c r="IO53" s="95"/>
      <c r="IP53" s="95"/>
      <c r="IQ53" s="95"/>
      <c r="IR53" s="95"/>
      <c r="IS53" s="95"/>
      <c r="IT53" s="95"/>
      <c r="IU53" s="95"/>
      <c r="IV53" s="95"/>
    </row>
    <row r="54" s="77" customFormat="1" spans="1:256">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c r="EO54" s="95"/>
      <c r="EP54" s="95"/>
      <c r="EQ54" s="95"/>
      <c r="ER54" s="95"/>
      <c r="ES54" s="95"/>
      <c r="ET54" s="95"/>
      <c r="EU54" s="95"/>
      <c r="EV54" s="95"/>
      <c r="EW54" s="95"/>
      <c r="EX54" s="95"/>
      <c r="EY54" s="95"/>
      <c r="EZ54" s="95"/>
      <c r="FA54" s="95"/>
      <c r="FB54" s="95"/>
      <c r="FC54" s="95"/>
      <c r="FD54" s="95"/>
      <c r="FE54" s="95"/>
      <c r="FF54" s="95"/>
      <c r="FG54" s="95"/>
      <c r="FH54" s="95"/>
      <c r="FI54" s="95"/>
      <c r="FJ54" s="95"/>
      <c r="FK54" s="95"/>
      <c r="FL54" s="95"/>
      <c r="FM54" s="95"/>
      <c r="FN54" s="95"/>
      <c r="FO54" s="95"/>
      <c r="FP54" s="95"/>
      <c r="FQ54" s="95"/>
      <c r="FR54" s="95"/>
      <c r="FS54" s="95"/>
      <c r="FT54" s="95"/>
      <c r="FU54" s="95"/>
      <c r="FV54" s="95"/>
      <c r="FW54" s="95"/>
      <c r="FX54" s="95"/>
      <c r="FY54" s="95"/>
      <c r="FZ54" s="95"/>
      <c r="GA54" s="95"/>
      <c r="GB54" s="95"/>
      <c r="GC54" s="95"/>
      <c r="GD54" s="95"/>
      <c r="GE54" s="95"/>
      <c r="GF54" s="95"/>
      <c r="GG54" s="95"/>
      <c r="GH54" s="95"/>
      <c r="GI54" s="95"/>
      <c r="GJ54" s="95"/>
      <c r="GK54" s="95"/>
      <c r="GL54" s="95"/>
      <c r="GM54" s="95"/>
      <c r="GN54" s="95"/>
      <c r="GO54" s="95"/>
      <c r="GP54" s="95"/>
      <c r="GQ54" s="95"/>
      <c r="GR54" s="95"/>
      <c r="GS54" s="95"/>
      <c r="GT54" s="95"/>
      <c r="GU54" s="95"/>
      <c r="GV54" s="95"/>
      <c r="GW54" s="95"/>
      <c r="GX54" s="95"/>
      <c r="GY54" s="95"/>
      <c r="GZ54" s="95"/>
      <c r="HA54" s="95"/>
      <c r="HB54" s="95"/>
      <c r="HC54" s="95"/>
      <c r="HD54" s="95"/>
      <c r="HE54" s="95"/>
      <c r="HF54" s="95"/>
      <c r="HG54" s="95"/>
      <c r="HH54" s="95"/>
      <c r="HI54" s="95"/>
      <c r="HJ54" s="95"/>
      <c r="HK54" s="95"/>
      <c r="HL54" s="95"/>
      <c r="HM54" s="95"/>
      <c r="HN54" s="95"/>
      <c r="HO54" s="95"/>
      <c r="HP54" s="95"/>
      <c r="HQ54" s="95"/>
      <c r="HR54" s="95"/>
      <c r="HS54" s="95"/>
      <c r="HT54" s="95"/>
      <c r="HU54" s="95"/>
      <c r="HV54" s="95"/>
      <c r="HW54" s="95"/>
      <c r="HX54" s="95"/>
      <c r="HY54" s="95"/>
      <c r="HZ54" s="95"/>
      <c r="IA54" s="95"/>
      <c r="IB54" s="95"/>
      <c r="IC54" s="95"/>
      <c r="ID54" s="95"/>
      <c r="IE54" s="95"/>
      <c r="IF54" s="95"/>
      <c r="IG54" s="95"/>
      <c r="IH54" s="95"/>
      <c r="II54" s="95"/>
      <c r="IJ54" s="95"/>
      <c r="IK54" s="95"/>
      <c r="IL54" s="95"/>
      <c r="IM54" s="95"/>
      <c r="IN54" s="95"/>
      <c r="IO54" s="95"/>
      <c r="IP54" s="95"/>
      <c r="IQ54" s="95"/>
      <c r="IR54" s="95"/>
      <c r="IS54" s="95"/>
      <c r="IT54" s="95"/>
      <c r="IU54" s="95"/>
      <c r="IV54" s="95"/>
    </row>
    <row r="55" s="77" customFormat="1" spans="1:256">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c r="EO55" s="95"/>
      <c r="EP55" s="95"/>
      <c r="EQ55" s="95"/>
      <c r="ER55" s="95"/>
      <c r="ES55" s="95"/>
      <c r="ET55" s="95"/>
      <c r="EU55" s="95"/>
      <c r="EV55" s="95"/>
      <c r="EW55" s="95"/>
      <c r="EX55" s="95"/>
      <c r="EY55" s="95"/>
      <c r="EZ55" s="95"/>
      <c r="FA55" s="95"/>
      <c r="FB55" s="95"/>
      <c r="FC55" s="95"/>
      <c r="FD55" s="95"/>
      <c r="FE55" s="95"/>
      <c r="FF55" s="95"/>
      <c r="FG55" s="95"/>
      <c r="FH55" s="95"/>
      <c r="FI55" s="95"/>
      <c r="FJ55" s="95"/>
      <c r="FK55" s="95"/>
      <c r="FL55" s="95"/>
      <c r="FM55" s="95"/>
      <c r="FN55" s="95"/>
      <c r="FO55" s="95"/>
      <c r="FP55" s="95"/>
      <c r="FQ55" s="95"/>
      <c r="FR55" s="95"/>
      <c r="FS55" s="95"/>
      <c r="FT55" s="95"/>
      <c r="FU55" s="95"/>
      <c r="FV55" s="95"/>
      <c r="FW55" s="95"/>
      <c r="FX55" s="95"/>
      <c r="FY55" s="95"/>
      <c r="FZ55" s="95"/>
      <c r="GA55" s="95"/>
      <c r="GB55" s="95"/>
      <c r="GC55" s="95"/>
      <c r="GD55" s="95"/>
      <c r="GE55" s="95"/>
      <c r="GF55" s="95"/>
      <c r="GG55" s="95"/>
      <c r="GH55" s="95"/>
      <c r="GI55" s="95"/>
      <c r="GJ55" s="95"/>
      <c r="GK55" s="95"/>
      <c r="GL55" s="95"/>
      <c r="GM55" s="95"/>
      <c r="GN55" s="95"/>
      <c r="GO55" s="95"/>
      <c r="GP55" s="95"/>
      <c r="GQ55" s="95"/>
      <c r="GR55" s="95"/>
      <c r="GS55" s="95"/>
      <c r="GT55" s="95"/>
      <c r="GU55" s="95"/>
      <c r="GV55" s="95"/>
      <c r="GW55" s="95"/>
      <c r="GX55" s="95"/>
      <c r="GY55" s="95"/>
      <c r="GZ55" s="95"/>
      <c r="HA55" s="95"/>
      <c r="HB55" s="95"/>
      <c r="HC55" s="95"/>
      <c r="HD55" s="95"/>
      <c r="HE55" s="95"/>
      <c r="HF55" s="95"/>
      <c r="HG55" s="95"/>
      <c r="HH55" s="95"/>
      <c r="HI55" s="95"/>
      <c r="HJ55" s="95"/>
      <c r="HK55" s="95"/>
      <c r="HL55" s="95"/>
      <c r="HM55" s="95"/>
      <c r="HN55" s="95"/>
      <c r="HO55" s="95"/>
      <c r="HP55" s="95"/>
      <c r="HQ55" s="95"/>
      <c r="HR55" s="95"/>
      <c r="HS55" s="95"/>
      <c r="HT55" s="95"/>
      <c r="HU55" s="95"/>
      <c r="HV55" s="95"/>
      <c r="HW55" s="95"/>
      <c r="HX55" s="95"/>
      <c r="HY55" s="95"/>
      <c r="HZ55" s="95"/>
      <c r="IA55" s="95"/>
      <c r="IB55" s="95"/>
      <c r="IC55" s="95"/>
      <c r="ID55" s="95"/>
      <c r="IE55" s="95"/>
      <c r="IF55" s="95"/>
      <c r="IG55" s="95"/>
      <c r="IH55" s="95"/>
      <c r="II55" s="95"/>
      <c r="IJ55" s="95"/>
      <c r="IK55" s="95"/>
      <c r="IL55" s="95"/>
      <c r="IM55" s="95"/>
      <c r="IN55" s="95"/>
      <c r="IO55" s="95"/>
      <c r="IP55" s="95"/>
      <c r="IQ55" s="95"/>
      <c r="IR55" s="95"/>
      <c r="IS55" s="95"/>
      <c r="IT55" s="95"/>
      <c r="IU55" s="95"/>
      <c r="IV55" s="95"/>
    </row>
    <row r="56" s="77" customFormat="1" spans="1:256">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c r="EO56" s="95"/>
      <c r="EP56" s="95"/>
      <c r="EQ56" s="95"/>
      <c r="ER56" s="95"/>
      <c r="ES56" s="95"/>
      <c r="ET56" s="95"/>
      <c r="EU56" s="95"/>
      <c r="EV56" s="95"/>
      <c r="EW56" s="95"/>
      <c r="EX56" s="95"/>
      <c r="EY56" s="95"/>
      <c r="EZ56" s="95"/>
      <c r="FA56" s="95"/>
      <c r="FB56" s="95"/>
      <c r="FC56" s="95"/>
      <c r="FD56" s="95"/>
      <c r="FE56" s="95"/>
      <c r="FF56" s="95"/>
      <c r="FG56" s="95"/>
      <c r="FH56" s="95"/>
      <c r="FI56" s="95"/>
      <c r="FJ56" s="95"/>
      <c r="FK56" s="95"/>
      <c r="FL56" s="95"/>
      <c r="FM56" s="95"/>
      <c r="FN56" s="95"/>
      <c r="FO56" s="95"/>
      <c r="FP56" s="95"/>
      <c r="FQ56" s="95"/>
      <c r="FR56" s="95"/>
      <c r="FS56" s="95"/>
      <c r="FT56" s="95"/>
      <c r="FU56" s="95"/>
      <c r="FV56" s="95"/>
      <c r="FW56" s="95"/>
      <c r="FX56" s="95"/>
      <c r="FY56" s="95"/>
      <c r="FZ56" s="95"/>
      <c r="GA56" s="95"/>
      <c r="GB56" s="95"/>
      <c r="GC56" s="95"/>
      <c r="GD56" s="95"/>
      <c r="GE56" s="95"/>
      <c r="GF56" s="95"/>
      <c r="GG56" s="95"/>
      <c r="GH56" s="95"/>
      <c r="GI56" s="95"/>
      <c r="GJ56" s="95"/>
      <c r="GK56" s="95"/>
      <c r="GL56" s="95"/>
      <c r="GM56" s="95"/>
      <c r="GN56" s="95"/>
      <c r="GO56" s="95"/>
      <c r="GP56" s="95"/>
      <c r="GQ56" s="95"/>
      <c r="GR56" s="95"/>
      <c r="GS56" s="95"/>
      <c r="GT56" s="95"/>
      <c r="GU56" s="95"/>
      <c r="GV56" s="95"/>
      <c r="GW56" s="95"/>
      <c r="GX56" s="95"/>
      <c r="GY56" s="95"/>
      <c r="GZ56" s="95"/>
      <c r="HA56" s="95"/>
      <c r="HB56" s="95"/>
      <c r="HC56" s="95"/>
      <c r="HD56" s="95"/>
      <c r="HE56" s="95"/>
      <c r="HF56" s="95"/>
      <c r="HG56" s="95"/>
      <c r="HH56" s="95"/>
      <c r="HI56" s="95"/>
      <c r="HJ56" s="95"/>
      <c r="HK56" s="95"/>
      <c r="HL56" s="95"/>
      <c r="HM56" s="95"/>
      <c r="HN56" s="95"/>
      <c r="HO56" s="95"/>
      <c r="HP56" s="95"/>
      <c r="HQ56" s="95"/>
      <c r="HR56" s="95"/>
      <c r="HS56" s="95"/>
      <c r="HT56" s="95"/>
      <c r="HU56" s="95"/>
      <c r="HV56" s="95"/>
      <c r="HW56" s="95"/>
      <c r="HX56" s="95"/>
      <c r="HY56" s="95"/>
      <c r="HZ56" s="95"/>
      <c r="IA56" s="95"/>
      <c r="IB56" s="95"/>
      <c r="IC56" s="95"/>
      <c r="ID56" s="95"/>
      <c r="IE56" s="95"/>
      <c r="IF56" s="95"/>
      <c r="IG56" s="95"/>
      <c r="IH56" s="95"/>
      <c r="II56" s="95"/>
      <c r="IJ56" s="95"/>
      <c r="IK56" s="95"/>
      <c r="IL56" s="95"/>
      <c r="IM56" s="95"/>
      <c r="IN56" s="95"/>
      <c r="IO56" s="95"/>
      <c r="IP56" s="95"/>
      <c r="IQ56" s="95"/>
      <c r="IR56" s="95"/>
      <c r="IS56" s="95"/>
      <c r="IT56" s="95"/>
      <c r="IU56" s="95"/>
      <c r="IV56" s="95"/>
    </row>
    <row r="57" s="77" customFormat="1" spans="1:256">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c r="HD57" s="95"/>
      <c r="HE57" s="95"/>
      <c r="HF57" s="95"/>
      <c r="HG57" s="95"/>
      <c r="HH57" s="95"/>
      <c r="HI57" s="95"/>
      <c r="HJ57" s="95"/>
      <c r="HK57" s="95"/>
      <c r="HL57" s="95"/>
      <c r="HM57" s="95"/>
      <c r="HN57" s="95"/>
      <c r="HO57" s="95"/>
      <c r="HP57" s="95"/>
      <c r="HQ57" s="95"/>
      <c r="HR57" s="95"/>
      <c r="HS57" s="95"/>
      <c r="HT57" s="95"/>
      <c r="HU57" s="95"/>
      <c r="HV57" s="95"/>
      <c r="HW57" s="95"/>
      <c r="HX57" s="95"/>
      <c r="HY57" s="95"/>
      <c r="HZ57" s="95"/>
      <c r="IA57" s="95"/>
      <c r="IB57" s="95"/>
      <c r="IC57" s="95"/>
      <c r="ID57" s="95"/>
      <c r="IE57" s="95"/>
      <c r="IF57" s="95"/>
      <c r="IG57" s="95"/>
      <c r="IH57" s="95"/>
      <c r="II57" s="95"/>
      <c r="IJ57" s="95"/>
      <c r="IK57" s="95"/>
      <c r="IL57" s="95"/>
      <c r="IM57" s="95"/>
      <c r="IN57" s="95"/>
      <c r="IO57" s="95"/>
      <c r="IP57" s="95"/>
      <c r="IQ57" s="95"/>
      <c r="IR57" s="95"/>
      <c r="IS57" s="95"/>
      <c r="IT57" s="95"/>
      <c r="IU57" s="95"/>
      <c r="IV57" s="95"/>
    </row>
    <row r="58" s="77" customFormat="1" spans="1:256">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c r="EO58" s="95"/>
      <c r="EP58" s="95"/>
      <c r="EQ58" s="95"/>
      <c r="ER58" s="95"/>
      <c r="ES58" s="95"/>
      <c r="ET58" s="95"/>
      <c r="EU58" s="95"/>
      <c r="EV58" s="95"/>
      <c r="EW58" s="95"/>
      <c r="EX58" s="95"/>
      <c r="EY58" s="95"/>
      <c r="EZ58" s="95"/>
      <c r="FA58" s="95"/>
      <c r="FB58" s="95"/>
      <c r="FC58" s="95"/>
      <c r="FD58" s="95"/>
      <c r="FE58" s="95"/>
      <c r="FF58" s="95"/>
      <c r="FG58" s="95"/>
      <c r="FH58" s="95"/>
      <c r="FI58" s="95"/>
      <c r="FJ58" s="95"/>
      <c r="FK58" s="95"/>
      <c r="FL58" s="95"/>
      <c r="FM58" s="95"/>
      <c r="FN58" s="95"/>
      <c r="FO58" s="95"/>
      <c r="FP58" s="95"/>
      <c r="FQ58" s="95"/>
      <c r="FR58" s="95"/>
      <c r="FS58" s="95"/>
      <c r="FT58" s="95"/>
      <c r="FU58" s="95"/>
      <c r="FV58" s="95"/>
      <c r="FW58" s="95"/>
      <c r="FX58" s="95"/>
      <c r="FY58" s="95"/>
      <c r="FZ58" s="95"/>
      <c r="GA58" s="95"/>
      <c r="GB58" s="95"/>
      <c r="GC58" s="95"/>
      <c r="GD58" s="95"/>
      <c r="GE58" s="95"/>
      <c r="GF58" s="95"/>
      <c r="GG58" s="95"/>
      <c r="GH58" s="95"/>
      <c r="GI58" s="95"/>
      <c r="GJ58" s="95"/>
      <c r="GK58" s="95"/>
      <c r="GL58" s="95"/>
      <c r="GM58" s="95"/>
      <c r="GN58" s="95"/>
      <c r="GO58" s="95"/>
      <c r="GP58" s="95"/>
      <c r="GQ58" s="95"/>
      <c r="GR58" s="95"/>
      <c r="GS58" s="95"/>
      <c r="GT58" s="95"/>
      <c r="GU58" s="95"/>
      <c r="GV58" s="95"/>
      <c r="GW58" s="95"/>
      <c r="GX58" s="95"/>
      <c r="GY58" s="95"/>
      <c r="GZ58" s="95"/>
      <c r="HA58" s="95"/>
      <c r="HB58" s="95"/>
      <c r="HC58" s="95"/>
      <c r="HD58" s="95"/>
      <c r="HE58" s="95"/>
      <c r="HF58" s="95"/>
      <c r="HG58" s="95"/>
      <c r="HH58" s="95"/>
      <c r="HI58" s="95"/>
      <c r="HJ58" s="95"/>
      <c r="HK58" s="95"/>
      <c r="HL58" s="95"/>
      <c r="HM58" s="95"/>
      <c r="HN58" s="95"/>
      <c r="HO58" s="95"/>
      <c r="HP58" s="95"/>
      <c r="HQ58" s="95"/>
      <c r="HR58" s="95"/>
      <c r="HS58" s="95"/>
      <c r="HT58" s="95"/>
      <c r="HU58" s="95"/>
      <c r="HV58" s="95"/>
      <c r="HW58" s="95"/>
      <c r="HX58" s="95"/>
      <c r="HY58" s="95"/>
      <c r="HZ58" s="95"/>
      <c r="IA58" s="95"/>
      <c r="IB58" s="95"/>
      <c r="IC58" s="95"/>
      <c r="ID58" s="95"/>
      <c r="IE58" s="95"/>
      <c r="IF58" s="95"/>
      <c r="IG58" s="95"/>
      <c r="IH58" s="95"/>
      <c r="II58" s="95"/>
      <c r="IJ58" s="95"/>
      <c r="IK58" s="95"/>
      <c r="IL58" s="95"/>
      <c r="IM58" s="95"/>
      <c r="IN58" s="95"/>
      <c r="IO58" s="95"/>
      <c r="IP58" s="95"/>
      <c r="IQ58" s="95"/>
      <c r="IR58" s="95"/>
      <c r="IS58" s="95"/>
      <c r="IT58" s="95"/>
      <c r="IU58" s="95"/>
      <c r="IV58" s="95"/>
    </row>
    <row r="59" s="77" customFormat="1" spans="1:256">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5"/>
      <c r="BR59" s="95"/>
      <c r="BS59" s="95"/>
      <c r="BT59" s="95"/>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c r="EN59" s="95"/>
      <c r="EO59" s="95"/>
      <c r="EP59" s="95"/>
      <c r="EQ59" s="95"/>
      <c r="ER59" s="95"/>
      <c r="ES59" s="95"/>
      <c r="ET59" s="95"/>
      <c r="EU59" s="95"/>
      <c r="EV59" s="95"/>
      <c r="EW59" s="95"/>
      <c r="EX59" s="95"/>
      <c r="EY59" s="95"/>
      <c r="EZ59" s="95"/>
      <c r="FA59" s="95"/>
      <c r="FB59" s="95"/>
      <c r="FC59" s="95"/>
      <c r="FD59" s="95"/>
      <c r="FE59" s="95"/>
      <c r="FF59" s="95"/>
      <c r="FG59" s="95"/>
      <c r="FH59" s="95"/>
      <c r="FI59" s="95"/>
      <c r="FJ59" s="95"/>
      <c r="FK59" s="95"/>
      <c r="FL59" s="95"/>
      <c r="FM59" s="95"/>
      <c r="FN59" s="95"/>
      <c r="FO59" s="95"/>
      <c r="FP59" s="95"/>
      <c r="FQ59" s="95"/>
      <c r="FR59" s="95"/>
      <c r="FS59" s="95"/>
      <c r="FT59" s="95"/>
      <c r="FU59" s="95"/>
      <c r="FV59" s="95"/>
      <c r="FW59" s="95"/>
      <c r="FX59" s="95"/>
      <c r="FY59" s="95"/>
      <c r="FZ59" s="95"/>
      <c r="GA59" s="95"/>
      <c r="GB59" s="95"/>
      <c r="GC59" s="95"/>
      <c r="GD59" s="95"/>
      <c r="GE59" s="95"/>
      <c r="GF59" s="95"/>
      <c r="GG59" s="95"/>
      <c r="GH59" s="95"/>
      <c r="GI59" s="95"/>
      <c r="GJ59" s="95"/>
      <c r="GK59" s="95"/>
      <c r="GL59" s="95"/>
      <c r="GM59" s="95"/>
      <c r="GN59" s="95"/>
      <c r="GO59" s="95"/>
      <c r="GP59" s="95"/>
      <c r="GQ59" s="95"/>
      <c r="GR59" s="95"/>
      <c r="GS59" s="95"/>
      <c r="GT59" s="95"/>
      <c r="GU59" s="95"/>
      <c r="GV59" s="95"/>
      <c r="GW59" s="95"/>
      <c r="GX59" s="95"/>
      <c r="GY59" s="95"/>
      <c r="GZ59" s="95"/>
      <c r="HA59" s="95"/>
      <c r="HB59" s="95"/>
      <c r="HC59" s="95"/>
      <c r="HD59" s="95"/>
      <c r="HE59" s="95"/>
      <c r="HF59" s="95"/>
      <c r="HG59" s="95"/>
      <c r="HH59" s="95"/>
      <c r="HI59" s="95"/>
      <c r="HJ59" s="95"/>
      <c r="HK59" s="95"/>
      <c r="HL59" s="95"/>
      <c r="HM59" s="95"/>
      <c r="HN59" s="95"/>
      <c r="HO59" s="95"/>
      <c r="HP59" s="95"/>
      <c r="HQ59" s="95"/>
      <c r="HR59" s="95"/>
      <c r="HS59" s="95"/>
      <c r="HT59" s="95"/>
      <c r="HU59" s="95"/>
      <c r="HV59" s="95"/>
      <c r="HW59" s="95"/>
      <c r="HX59" s="95"/>
      <c r="HY59" s="95"/>
      <c r="HZ59" s="95"/>
      <c r="IA59" s="95"/>
      <c r="IB59" s="95"/>
      <c r="IC59" s="95"/>
      <c r="ID59" s="95"/>
      <c r="IE59" s="95"/>
      <c r="IF59" s="95"/>
      <c r="IG59" s="95"/>
      <c r="IH59" s="95"/>
      <c r="II59" s="95"/>
      <c r="IJ59" s="95"/>
      <c r="IK59" s="95"/>
      <c r="IL59" s="95"/>
      <c r="IM59" s="95"/>
      <c r="IN59" s="95"/>
      <c r="IO59" s="95"/>
      <c r="IP59" s="95"/>
      <c r="IQ59" s="95"/>
      <c r="IR59" s="95"/>
      <c r="IS59" s="95"/>
      <c r="IT59" s="95"/>
      <c r="IU59" s="95"/>
      <c r="IV59" s="95"/>
    </row>
    <row r="60" s="77" customFormat="1" spans="1:256">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row>
    <row r="61" s="77" customFormat="1" spans="1:256">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c r="EO61" s="95"/>
      <c r="EP61" s="95"/>
      <c r="EQ61" s="95"/>
      <c r="ER61" s="95"/>
      <c r="ES61" s="95"/>
      <c r="ET61" s="95"/>
      <c r="EU61" s="95"/>
      <c r="EV61" s="95"/>
      <c r="EW61" s="95"/>
      <c r="EX61" s="95"/>
      <c r="EY61" s="95"/>
      <c r="EZ61" s="95"/>
      <c r="FA61" s="95"/>
      <c r="FB61" s="95"/>
      <c r="FC61" s="95"/>
      <c r="FD61" s="95"/>
      <c r="FE61" s="95"/>
      <c r="FF61" s="95"/>
      <c r="FG61" s="95"/>
      <c r="FH61" s="95"/>
      <c r="FI61" s="95"/>
      <c r="FJ61" s="95"/>
      <c r="FK61" s="95"/>
      <c r="FL61" s="95"/>
      <c r="FM61" s="95"/>
      <c r="FN61" s="95"/>
      <c r="FO61" s="95"/>
      <c r="FP61" s="95"/>
      <c r="FQ61" s="95"/>
      <c r="FR61" s="95"/>
      <c r="FS61" s="95"/>
      <c r="FT61" s="95"/>
      <c r="FU61" s="95"/>
      <c r="FV61" s="95"/>
      <c r="FW61" s="95"/>
      <c r="FX61" s="95"/>
      <c r="FY61" s="95"/>
      <c r="FZ61" s="95"/>
      <c r="GA61" s="95"/>
      <c r="GB61" s="95"/>
      <c r="GC61" s="95"/>
      <c r="GD61" s="95"/>
      <c r="GE61" s="95"/>
      <c r="GF61" s="95"/>
      <c r="GG61" s="95"/>
      <c r="GH61" s="95"/>
      <c r="GI61" s="95"/>
      <c r="GJ61" s="95"/>
      <c r="GK61" s="95"/>
      <c r="GL61" s="95"/>
      <c r="GM61" s="95"/>
      <c r="GN61" s="95"/>
      <c r="GO61" s="95"/>
      <c r="GP61" s="95"/>
      <c r="GQ61" s="95"/>
      <c r="GR61" s="95"/>
      <c r="GS61" s="95"/>
      <c r="GT61" s="95"/>
      <c r="GU61" s="95"/>
      <c r="GV61" s="95"/>
      <c r="GW61" s="95"/>
      <c r="GX61" s="95"/>
      <c r="GY61" s="95"/>
      <c r="GZ61" s="95"/>
      <c r="HA61" s="95"/>
      <c r="HB61" s="95"/>
      <c r="HC61" s="95"/>
      <c r="HD61" s="95"/>
      <c r="HE61" s="95"/>
      <c r="HF61" s="95"/>
      <c r="HG61" s="95"/>
      <c r="HH61" s="95"/>
      <c r="HI61" s="95"/>
      <c r="HJ61" s="95"/>
      <c r="HK61" s="95"/>
      <c r="HL61" s="95"/>
      <c r="HM61" s="95"/>
      <c r="HN61" s="95"/>
      <c r="HO61" s="95"/>
      <c r="HP61" s="95"/>
      <c r="HQ61" s="95"/>
      <c r="HR61" s="95"/>
      <c r="HS61" s="95"/>
      <c r="HT61" s="95"/>
      <c r="HU61" s="95"/>
      <c r="HV61" s="95"/>
      <c r="HW61" s="95"/>
      <c r="HX61" s="95"/>
      <c r="HY61" s="95"/>
      <c r="HZ61" s="95"/>
      <c r="IA61" s="95"/>
      <c r="IB61" s="95"/>
      <c r="IC61" s="95"/>
      <c r="ID61" s="95"/>
      <c r="IE61" s="95"/>
      <c r="IF61" s="95"/>
      <c r="IG61" s="95"/>
      <c r="IH61" s="95"/>
      <c r="II61" s="95"/>
      <c r="IJ61" s="95"/>
      <c r="IK61" s="95"/>
      <c r="IL61" s="95"/>
      <c r="IM61" s="95"/>
      <c r="IN61" s="95"/>
      <c r="IO61" s="95"/>
      <c r="IP61" s="95"/>
      <c r="IQ61" s="95"/>
      <c r="IR61" s="95"/>
      <c r="IS61" s="95"/>
      <c r="IT61" s="95"/>
      <c r="IU61" s="95"/>
      <c r="IV61" s="95"/>
    </row>
    <row r="62" s="77" customFormat="1" spans="1:256">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c r="EO62" s="95"/>
      <c r="EP62" s="95"/>
      <c r="EQ62" s="95"/>
      <c r="ER62" s="95"/>
      <c r="ES62" s="95"/>
      <c r="ET62" s="95"/>
      <c r="EU62" s="95"/>
      <c r="EV62" s="95"/>
      <c r="EW62" s="95"/>
      <c r="EX62" s="95"/>
      <c r="EY62" s="95"/>
      <c r="EZ62" s="95"/>
      <c r="FA62" s="95"/>
      <c r="FB62" s="95"/>
      <c r="FC62" s="95"/>
      <c r="FD62" s="95"/>
      <c r="FE62" s="95"/>
      <c r="FF62" s="95"/>
      <c r="FG62" s="95"/>
      <c r="FH62" s="95"/>
      <c r="FI62" s="95"/>
      <c r="FJ62" s="95"/>
      <c r="FK62" s="95"/>
      <c r="FL62" s="95"/>
      <c r="FM62" s="95"/>
      <c r="FN62" s="95"/>
      <c r="FO62" s="95"/>
      <c r="FP62" s="95"/>
      <c r="FQ62" s="95"/>
      <c r="FR62" s="95"/>
      <c r="FS62" s="95"/>
      <c r="FT62" s="95"/>
      <c r="FU62" s="95"/>
      <c r="FV62" s="95"/>
      <c r="FW62" s="95"/>
      <c r="FX62" s="95"/>
      <c r="FY62" s="95"/>
      <c r="FZ62" s="95"/>
      <c r="GA62" s="95"/>
      <c r="GB62" s="95"/>
      <c r="GC62" s="95"/>
      <c r="GD62" s="95"/>
      <c r="GE62" s="95"/>
      <c r="GF62" s="95"/>
      <c r="GG62" s="95"/>
      <c r="GH62" s="95"/>
      <c r="GI62" s="95"/>
      <c r="GJ62" s="95"/>
      <c r="GK62" s="95"/>
      <c r="GL62" s="95"/>
      <c r="GM62" s="95"/>
      <c r="GN62" s="95"/>
      <c r="GO62" s="95"/>
      <c r="GP62" s="95"/>
      <c r="GQ62" s="95"/>
      <c r="GR62" s="95"/>
      <c r="GS62" s="95"/>
      <c r="GT62" s="95"/>
      <c r="GU62" s="95"/>
      <c r="GV62" s="95"/>
      <c r="GW62" s="95"/>
      <c r="GX62" s="95"/>
      <c r="GY62" s="95"/>
      <c r="GZ62" s="95"/>
      <c r="HA62" s="95"/>
      <c r="HB62" s="95"/>
      <c r="HC62" s="95"/>
      <c r="HD62" s="95"/>
      <c r="HE62" s="95"/>
      <c r="HF62" s="95"/>
      <c r="HG62" s="95"/>
      <c r="HH62" s="95"/>
      <c r="HI62" s="95"/>
      <c r="HJ62" s="95"/>
      <c r="HK62" s="95"/>
      <c r="HL62" s="95"/>
      <c r="HM62" s="95"/>
      <c r="HN62" s="95"/>
      <c r="HO62" s="95"/>
      <c r="HP62" s="95"/>
      <c r="HQ62" s="95"/>
      <c r="HR62" s="95"/>
      <c r="HS62" s="95"/>
      <c r="HT62" s="95"/>
      <c r="HU62" s="95"/>
      <c r="HV62" s="95"/>
      <c r="HW62" s="95"/>
      <c r="HX62" s="95"/>
      <c r="HY62" s="95"/>
      <c r="HZ62" s="95"/>
      <c r="IA62" s="95"/>
      <c r="IB62" s="95"/>
      <c r="IC62" s="95"/>
      <c r="ID62" s="95"/>
      <c r="IE62" s="95"/>
      <c r="IF62" s="95"/>
      <c r="IG62" s="95"/>
      <c r="IH62" s="95"/>
      <c r="II62" s="95"/>
      <c r="IJ62" s="95"/>
      <c r="IK62" s="95"/>
      <c r="IL62" s="95"/>
      <c r="IM62" s="95"/>
      <c r="IN62" s="95"/>
      <c r="IO62" s="95"/>
      <c r="IP62" s="95"/>
      <c r="IQ62" s="95"/>
      <c r="IR62" s="95"/>
      <c r="IS62" s="95"/>
      <c r="IT62" s="95"/>
      <c r="IU62" s="95"/>
      <c r="IV62" s="95"/>
    </row>
    <row r="63" s="77" customFormat="1" spans="1:256">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row>
    <row r="64" s="77" customFormat="1" spans="1:256">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95"/>
      <c r="GB64" s="95"/>
      <c r="GC64" s="95"/>
      <c r="GD64" s="95"/>
      <c r="GE64" s="95"/>
      <c r="GF64" s="95"/>
      <c r="GG64" s="95"/>
      <c r="GH64" s="95"/>
      <c r="GI64" s="95"/>
      <c r="GJ64" s="95"/>
      <c r="GK64" s="95"/>
      <c r="GL64" s="95"/>
      <c r="GM64" s="95"/>
      <c r="GN64" s="95"/>
      <c r="GO64" s="95"/>
      <c r="GP64" s="95"/>
      <c r="GQ64" s="95"/>
      <c r="GR64" s="95"/>
      <c r="GS64" s="95"/>
      <c r="GT64" s="95"/>
      <c r="GU64" s="95"/>
      <c r="GV64" s="95"/>
      <c r="GW64" s="95"/>
      <c r="GX64" s="95"/>
      <c r="GY64" s="95"/>
      <c r="GZ64" s="95"/>
      <c r="HA64" s="95"/>
      <c r="HB64" s="95"/>
      <c r="HC64" s="95"/>
      <c r="HD64" s="95"/>
      <c r="HE64" s="95"/>
      <c r="HF64" s="95"/>
      <c r="HG64" s="95"/>
      <c r="HH64" s="95"/>
      <c r="HI64" s="95"/>
      <c r="HJ64" s="95"/>
      <c r="HK64" s="95"/>
      <c r="HL64" s="95"/>
      <c r="HM64" s="95"/>
      <c r="HN64" s="95"/>
      <c r="HO64" s="95"/>
      <c r="HP64" s="95"/>
      <c r="HQ64" s="95"/>
      <c r="HR64" s="95"/>
      <c r="HS64" s="95"/>
      <c r="HT64" s="95"/>
      <c r="HU64" s="95"/>
      <c r="HV64" s="95"/>
      <c r="HW64" s="95"/>
      <c r="HX64" s="95"/>
      <c r="HY64" s="95"/>
      <c r="HZ64" s="95"/>
      <c r="IA64" s="95"/>
      <c r="IB64" s="95"/>
      <c r="IC64" s="95"/>
      <c r="ID64" s="95"/>
      <c r="IE64" s="95"/>
      <c r="IF64" s="95"/>
      <c r="IG64" s="95"/>
      <c r="IH64" s="95"/>
      <c r="II64" s="95"/>
      <c r="IJ64" s="95"/>
      <c r="IK64" s="95"/>
      <c r="IL64" s="95"/>
      <c r="IM64" s="95"/>
      <c r="IN64" s="95"/>
      <c r="IO64" s="95"/>
      <c r="IP64" s="95"/>
      <c r="IQ64" s="95"/>
      <c r="IR64" s="95"/>
      <c r="IS64" s="95"/>
      <c r="IT64" s="95"/>
      <c r="IU64" s="95"/>
      <c r="IV64" s="95"/>
    </row>
    <row r="65" s="77" customFormat="1" spans="1:256">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95"/>
      <c r="GB65" s="95"/>
      <c r="GC65" s="95"/>
      <c r="GD65" s="95"/>
      <c r="GE65" s="95"/>
      <c r="GF65" s="95"/>
      <c r="GG65" s="95"/>
      <c r="GH65" s="95"/>
      <c r="GI65" s="95"/>
      <c r="GJ65" s="95"/>
      <c r="GK65" s="95"/>
      <c r="GL65" s="95"/>
      <c r="GM65" s="95"/>
      <c r="GN65" s="95"/>
      <c r="GO65" s="95"/>
      <c r="GP65" s="95"/>
      <c r="GQ65" s="95"/>
      <c r="GR65" s="95"/>
      <c r="GS65" s="95"/>
      <c r="GT65" s="95"/>
      <c r="GU65" s="95"/>
      <c r="GV65" s="95"/>
      <c r="GW65" s="95"/>
      <c r="GX65" s="95"/>
      <c r="GY65" s="95"/>
      <c r="GZ65" s="95"/>
      <c r="HA65" s="95"/>
      <c r="HB65" s="95"/>
      <c r="HC65" s="95"/>
      <c r="HD65" s="95"/>
      <c r="HE65" s="95"/>
      <c r="HF65" s="95"/>
      <c r="HG65" s="95"/>
      <c r="HH65" s="95"/>
      <c r="HI65" s="95"/>
      <c r="HJ65" s="95"/>
      <c r="HK65" s="95"/>
      <c r="HL65" s="95"/>
      <c r="HM65" s="95"/>
      <c r="HN65" s="95"/>
      <c r="HO65" s="95"/>
      <c r="HP65" s="95"/>
      <c r="HQ65" s="95"/>
      <c r="HR65" s="95"/>
      <c r="HS65" s="95"/>
      <c r="HT65" s="95"/>
      <c r="HU65" s="95"/>
      <c r="HV65" s="95"/>
      <c r="HW65" s="95"/>
      <c r="HX65" s="95"/>
      <c r="HY65" s="95"/>
      <c r="HZ65" s="95"/>
      <c r="IA65" s="95"/>
      <c r="IB65" s="95"/>
      <c r="IC65" s="95"/>
      <c r="ID65" s="95"/>
      <c r="IE65" s="95"/>
      <c r="IF65" s="95"/>
      <c r="IG65" s="95"/>
      <c r="IH65" s="95"/>
      <c r="II65" s="95"/>
      <c r="IJ65" s="95"/>
      <c r="IK65" s="95"/>
      <c r="IL65" s="95"/>
      <c r="IM65" s="95"/>
      <c r="IN65" s="95"/>
      <c r="IO65" s="95"/>
      <c r="IP65" s="95"/>
      <c r="IQ65" s="95"/>
      <c r="IR65" s="95"/>
      <c r="IS65" s="95"/>
      <c r="IT65" s="95"/>
      <c r="IU65" s="95"/>
      <c r="IV65" s="95"/>
    </row>
    <row r="66" s="77" customFormat="1" spans="1:256">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95"/>
      <c r="GB66" s="95"/>
      <c r="GC66" s="95"/>
      <c r="GD66" s="95"/>
      <c r="GE66" s="95"/>
      <c r="GF66" s="95"/>
      <c r="GG66" s="95"/>
      <c r="GH66" s="95"/>
      <c r="GI66" s="95"/>
      <c r="GJ66" s="95"/>
      <c r="GK66" s="95"/>
      <c r="GL66" s="95"/>
      <c r="GM66" s="95"/>
      <c r="GN66" s="95"/>
      <c r="GO66" s="95"/>
      <c r="GP66" s="95"/>
      <c r="GQ66" s="95"/>
      <c r="GR66" s="95"/>
      <c r="GS66" s="95"/>
      <c r="GT66" s="95"/>
      <c r="GU66" s="95"/>
      <c r="GV66" s="95"/>
      <c r="GW66" s="95"/>
      <c r="GX66" s="95"/>
      <c r="GY66" s="95"/>
      <c r="GZ66" s="95"/>
      <c r="HA66" s="95"/>
      <c r="HB66" s="95"/>
      <c r="HC66" s="95"/>
      <c r="HD66" s="95"/>
      <c r="HE66" s="95"/>
      <c r="HF66" s="95"/>
      <c r="HG66" s="95"/>
      <c r="HH66" s="95"/>
      <c r="HI66" s="95"/>
      <c r="HJ66" s="95"/>
      <c r="HK66" s="95"/>
      <c r="HL66" s="95"/>
      <c r="HM66" s="95"/>
      <c r="HN66" s="95"/>
      <c r="HO66" s="95"/>
      <c r="HP66" s="95"/>
      <c r="HQ66" s="95"/>
      <c r="HR66" s="95"/>
      <c r="HS66" s="95"/>
      <c r="HT66" s="95"/>
      <c r="HU66" s="95"/>
      <c r="HV66" s="95"/>
      <c r="HW66" s="95"/>
      <c r="HX66" s="95"/>
      <c r="HY66" s="95"/>
      <c r="HZ66" s="95"/>
      <c r="IA66" s="95"/>
      <c r="IB66" s="95"/>
      <c r="IC66" s="95"/>
      <c r="ID66" s="95"/>
      <c r="IE66" s="95"/>
      <c r="IF66" s="95"/>
      <c r="IG66" s="95"/>
      <c r="IH66" s="95"/>
      <c r="II66" s="95"/>
      <c r="IJ66" s="95"/>
      <c r="IK66" s="95"/>
      <c r="IL66" s="95"/>
      <c r="IM66" s="95"/>
      <c r="IN66" s="95"/>
      <c r="IO66" s="95"/>
      <c r="IP66" s="95"/>
      <c r="IQ66" s="95"/>
      <c r="IR66" s="95"/>
      <c r="IS66" s="95"/>
      <c r="IT66" s="95"/>
      <c r="IU66" s="95"/>
      <c r="IV66" s="95"/>
    </row>
    <row r="67" s="77" customFormat="1" spans="1:256">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95"/>
      <c r="GB67" s="95"/>
      <c r="GC67" s="95"/>
      <c r="GD67" s="95"/>
      <c r="GE67" s="95"/>
      <c r="GF67" s="95"/>
      <c r="GG67" s="95"/>
      <c r="GH67" s="95"/>
      <c r="GI67" s="95"/>
      <c r="GJ67" s="95"/>
      <c r="GK67" s="95"/>
      <c r="GL67" s="95"/>
      <c r="GM67" s="95"/>
      <c r="GN67" s="95"/>
      <c r="GO67" s="95"/>
      <c r="GP67" s="95"/>
      <c r="GQ67" s="95"/>
      <c r="GR67" s="95"/>
      <c r="GS67" s="95"/>
      <c r="GT67" s="95"/>
      <c r="GU67" s="95"/>
      <c r="GV67" s="95"/>
      <c r="GW67" s="95"/>
      <c r="GX67" s="95"/>
      <c r="GY67" s="95"/>
      <c r="GZ67" s="95"/>
      <c r="HA67" s="95"/>
      <c r="HB67" s="95"/>
      <c r="HC67" s="95"/>
      <c r="HD67" s="95"/>
      <c r="HE67" s="95"/>
      <c r="HF67" s="95"/>
      <c r="HG67" s="95"/>
      <c r="HH67" s="95"/>
      <c r="HI67" s="95"/>
      <c r="HJ67" s="95"/>
      <c r="HK67" s="95"/>
      <c r="HL67" s="95"/>
      <c r="HM67" s="95"/>
      <c r="HN67" s="95"/>
      <c r="HO67" s="95"/>
      <c r="HP67" s="95"/>
      <c r="HQ67" s="95"/>
      <c r="HR67" s="95"/>
      <c r="HS67" s="95"/>
      <c r="HT67" s="95"/>
      <c r="HU67" s="95"/>
      <c r="HV67" s="95"/>
      <c r="HW67" s="95"/>
      <c r="HX67" s="95"/>
      <c r="HY67" s="95"/>
      <c r="HZ67" s="95"/>
      <c r="IA67" s="95"/>
      <c r="IB67" s="95"/>
      <c r="IC67" s="95"/>
      <c r="ID67" s="95"/>
      <c r="IE67" s="95"/>
      <c r="IF67" s="95"/>
      <c r="IG67" s="95"/>
      <c r="IH67" s="95"/>
      <c r="II67" s="95"/>
      <c r="IJ67" s="95"/>
      <c r="IK67" s="95"/>
      <c r="IL67" s="95"/>
      <c r="IM67" s="95"/>
      <c r="IN67" s="95"/>
      <c r="IO67" s="95"/>
      <c r="IP67" s="95"/>
      <c r="IQ67" s="95"/>
      <c r="IR67" s="95"/>
      <c r="IS67" s="95"/>
      <c r="IT67" s="95"/>
      <c r="IU67" s="95"/>
      <c r="IV67" s="95"/>
    </row>
    <row r="68" s="77" customFormat="1" spans="1:256">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95"/>
      <c r="GB68" s="95"/>
      <c r="GC68" s="95"/>
      <c r="GD68" s="95"/>
      <c r="GE68" s="95"/>
      <c r="GF68" s="95"/>
      <c r="GG68" s="95"/>
      <c r="GH68" s="95"/>
      <c r="GI68" s="95"/>
      <c r="GJ68" s="95"/>
      <c r="GK68" s="95"/>
      <c r="GL68" s="95"/>
      <c r="GM68" s="95"/>
      <c r="GN68" s="95"/>
      <c r="GO68" s="95"/>
      <c r="GP68" s="95"/>
      <c r="GQ68" s="95"/>
      <c r="GR68" s="95"/>
      <c r="GS68" s="95"/>
      <c r="GT68" s="95"/>
      <c r="GU68" s="95"/>
      <c r="GV68" s="95"/>
      <c r="GW68" s="95"/>
      <c r="GX68" s="95"/>
      <c r="GY68" s="95"/>
      <c r="GZ68" s="95"/>
      <c r="HA68" s="95"/>
      <c r="HB68" s="95"/>
      <c r="HC68" s="95"/>
      <c r="HD68" s="95"/>
      <c r="HE68" s="95"/>
      <c r="HF68" s="95"/>
      <c r="HG68" s="95"/>
      <c r="HH68" s="95"/>
      <c r="HI68" s="95"/>
      <c r="HJ68" s="95"/>
      <c r="HK68" s="95"/>
      <c r="HL68" s="95"/>
      <c r="HM68" s="95"/>
      <c r="HN68" s="95"/>
      <c r="HO68" s="95"/>
      <c r="HP68" s="95"/>
      <c r="HQ68" s="95"/>
      <c r="HR68" s="95"/>
      <c r="HS68" s="95"/>
      <c r="HT68" s="95"/>
      <c r="HU68" s="95"/>
      <c r="HV68" s="95"/>
      <c r="HW68" s="95"/>
      <c r="HX68" s="95"/>
      <c r="HY68" s="95"/>
      <c r="HZ68" s="95"/>
      <c r="IA68" s="95"/>
      <c r="IB68" s="95"/>
      <c r="IC68" s="95"/>
      <c r="ID68" s="95"/>
      <c r="IE68" s="95"/>
      <c r="IF68" s="95"/>
      <c r="IG68" s="95"/>
      <c r="IH68" s="95"/>
      <c r="II68" s="95"/>
      <c r="IJ68" s="95"/>
      <c r="IK68" s="95"/>
      <c r="IL68" s="95"/>
      <c r="IM68" s="95"/>
      <c r="IN68" s="95"/>
      <c r="IO68" s="95"/>
      <c r="IP68" s="95"/>
      <c r="IQ68" s="95"/>
      <c r="IR68" s="95"/>
      <c r="IS68" s="95"/>
      <c r="IT68" s="95"/>
      <c r="IU68" s="95"/>
      <c r="IV68" s="95"/>
    </row>
    <row r="69" s="77" customFormat="1" spans="1:256">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95"/>
      <c r="GB69" s="95"/>
      <c r="GC69" s="95"/>
      <c r="GD69" s="95"/>
      <c r="GE69" s="95"/>
      <c r="GF69" s="95"/>
      <c r="GG69" s="95"/>
      <c r="GH69" s="95"/>
      <c r="GI69" s="95"/>
      <c r="GJ69" s="95"/>
      <c r="GK69" s="95"/>
      <c r="GL69" s="95"/>
      <c r="GM69" s="95"/>
      <c r="GN69" s="95"/>
      <c r="GO69" s="95"/>
      <c r="GP69" s="95"/>
      <c r="GQ69" s="95"/>
      <c r="GR69" s="95"/>
      <c r="GS69" s="95"/>
      <c r="GT69" s="95"/>
      <c r="GU69" s="95"/>
      <c r="GV69" s="95"/>
      <c r="GW69" s="95"/>
      <c r="GX69" s="95"/>
      <c r="GY69" s="95"/>
      <c r="GZ69" s="95"/>
      <c r="HA69" s="95"/>
      <c r="HB69" s="95"/>
      <c r="HC69" s="95"/>
      <c r="HD69" s="95"/>
      <c r="HE69" s="95"/>
      <c r="HF69" s="95"/>
      <c r="HG69" s="95"/>
      <c r="HH69" s="95"/>
      <c r="HI69" s="95"/>
      <c r="HJ69" s="95"/>
      <c r="HK69" s="95"/>
      <c r="HL69" s="95"/>
      <c r="HM69" s="95"/>
      <c r="HN69" s="95"/>
      <c r="HO69" s="95"/>
      <c r="HP69" s="95"/>
      <c r="HQ69" s="95"/>
      <c r="HR69" s="95"/>
      <c r="HS69" s="95"/>
      <c r="HT69" s="95"/>
      <c r="HU69" s="95"/>
      <c r="HV69" s="95"/>
      <c r="HW69" s="95"/>
      <c r="HX69" s="95"/>
      <c r="HY69" s="95"/>
      <c r="HZ69" s="95"/>
      <c r="IA69" s="95"/>
      <c r="IB69" s="95"/>
      <c r="IC69" s="95"/>
      <c r="ID69" s="95"/>
      <c r="IE69" s="95"/>
      <c r="IF69" s="95"/>
      <c r="IG69" s="95"/>
      <c r="IH69" s="95"/>
      <c r="II69" s="95"/>
      <c r="IJ69" s="95"/>
      <c r="IK69" s="95"/>
      <c r="IL69" s="95"/>
      <c r="IM69" s="95"/>
      <c r="IN69" s="95"/>
      <c r="IO69" s="95"/>
      <c r="IP69" s="95"/>
      <c r="IQ69" s="95"/>
      <c r="IR69" s="95"/>
      <c r="IS69" s="95"/>
      <c r="IT69" s="95"/>
      <c r="IU69" s="95"/>
      <c r="IV69" s="95"/>
    </row>
    <row r="70" s="77" customFormat="1" spans="1:256">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95"/>
      <c r="GB70" s="95"/>
      <c r="GC70" s="95"/>
      <c r="GD70" s="95"/>
      <c r="GE70" s="95"/>
      <c r="GF70" s="95"/>
      <c r="GG70" s="95"/>
      <c r="GH70" s="95"/>
      <c r="GI70" s="95"/>
      <c r="GJ70" s="95"/>
      <c r="GK70" s="95"/>
      <c r="GL70" s="95"/>
      <c r="GM70" s="95"/>
      <c r="GN70" s="95"/>
      <c r="GO70" s="95"/>
      <c r="GP70" s="95"/>
      <c r="GQ70" s="95"/>
      <c r="GR70" s="95"/>
      <c r="GS70" s="95"/>
      <c r="GT70" s="95"/>
      <c r="GU70" s="95"/>
      <c r="GV70" s="95"/>
      <c r="GW70" s="95"/>
      <c r="GX70" s="95"/>
      <c r="GY70" s="95"/>
      <c r="GZ70" s="95"/>
      <c r="HA70" s="95"/>
      <c r="HB70" s="95"/>
      <c r="HC70" s="95"/>
      <c r="HD70" s="95"/>
      <c r="HE70" s="95"/>
      <c r="HF70" s="95"/>
      <c r="HG70" s="95"/>
      <c r="HH70" s="95"/>
      <c r="HI70" s="95"/>
      <c r="HJ70" s="95"/>
      <c r="HK70" s="95"/>
      <c r="HL70" s="95"/>
      <c r="HM70" s="95"/>
      <c r="HN70" s="95"/>
      <c r="HO70" s="95"/>
      <c r="HP70" s="95"/>
      <c r="HQ70" s="95"/>
      <c r="HR70" s="95"/>
      <c r="HS70" s="95"/>
      <c r="HT70" s="95"/>
      <c r="HU70" s="95"/>
      <c r="HV70" s="95"/>
      <c r="HW70" s="95"/>
      <c r="HX70" s="95"/>
      <c r="HY70" s="95"/>
      <c r="HZ70" s="95"/>
      <c r="IA70" s="95"/>
      <c r="IB70" s="95"/>
      <c r="IC70" s="95"/>
      <c r="ID70" s="95"/>
      <c r="IE70" s="95"/>
      <c r="IF70" s="95"/>
      <c r="IG70" s="95"/>
      <c r="IH70" s="95"/>
      <c r="II70" s="95"/>
      <c r="IJ70" s="95"/>
      <c r="IK70" s="95"/>
      <c r="IL70" s="95"/>
      <c r="IM70" s="95"/>
      <c r="IN70" s="95"/>
      <c r="IO70" s="95"/>
      <c r="IP70" s="95"/>
      <c r="IQ70" s="95"/>
      <c r="IR70" s="95"/>
      <c r="IS70" s="95"/>
      <c r="IT70" s="95"/>
      <c r="IU70" s="95"/>
      <c r="IV70" s="95"/>
    </row>
    <row r="71" s="77" customFormat="1" spans="1:256">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c r="EO71" s="95"/>
      <c r="EP71" s="95"/>
      <c r="EQ71" s="95"/>
      <c r="ER71" s="95"/>
      <c r="ES71" s="95"/>
      <c r="ET71" s="95"/>
      <c r="EU71" s="95"/>
      <c r="EV71" s="95"/>
      <c r="EW71" s="95"/>
      <c r="EX71" s="95"/>
      <c r="EY71" s="95"/>
      <c r="EZ71" s="95"/>
      <c r="FA71" s="95"/>
      <c r="FB71" s="95"/>
      <c r="FC71" s="95"/>
      <c r="FD71" s="95"/>
      <c r="FE71" s="95"/>
      <c r="FF71" s="95"/>
      <c r="FG71" s="95"/>
      <c r="FH71" s="95"/>
      <c r="FI71" s="95"/>
      <c r="FJ71" s="95"/>
      <c r="FK71" s="95"/>
      <c r="FL71" s="95"/>
      <c r="FM71" s="95"/>
      <c r="FN71" s="95"/>
      <c r="FO71" s="95"/>
      <c r="FP71" s="95"/>
      <c r="FQ71" s="95"/>
      <c r="FR71" s="95"/>
      <c r="FS71" s="95"/>
      <c r="FT71" s="95"/>
      <c r="FU71" s="95"/>
      <c r="FV71" s="95"/>
      <c r="FW71" s="95"/>
      <c r="FX71" s="95"/>
      <c r="FY71" s="95"/>
      <c r="FZ71" s="95"/>
      <c r="GA71" s="95"/>
      <c r="GB71" s="95"/>
      <c r="GC71" s="95"/>
      <c r="GD71" s="95"/>
      <c r="GE71" s="95"/>
      <c r="GF71" s="95"/>
      <c r="GG71" s="95"/>
      <c r="GH71" s="95"/>
      <c r="GI71" s="95"/>
      <c r="GJ71" s="95"/>
      <c r="GK71" s="95"/>
      <c r="GL71" s="95"/>
      <c r="GM71" s="95"/>
      <c r="GN71" s="95"/>
      <c r="GO71" s="95"/>
      <c r="GP71" s="95"/>
      <c r="GQ71" s="95"/>
      <c r="GR71" s="95"/>
      <c r="GS71" s="95"/>
      <c r="GT71" s="95"/>
      <c r="GU71" s="95"/>
      <c r="GV71" s="95"/>
      <c r="GW71" s="95"/>
      <c r="GX71" s="95"/>
      <c r="GY71" s="95"/>
      <c r="GZ71" s="95"/>
      <c r="HA71" s="95"/>
      <c r="HB71" s="95"/>
      <c r="HC71" s="95"/>
      <c r="HD71" s="95"/>
      <c r="HE71" s="95"/>
      <c r="HF71" s="95"/>
      <c r="HG71" s="95"/>
      <c r="HH71" s="95"/>
      <c r="HI71" s="95"/>
      <c r="HJ71" s="95"/>
      <c r="HK71" s="95"/>
      <c r="HL71" s="95"/>
      <c r="HM71" s="95"/>
      <c r="HN71" s="95"/>
      <c r="HO71" s="95"/>
      <c r="HP71" s="95"/>
      <c r="HQ71" s="95"/>
      <c r="HR71" s="95"/>
      <c r="HS71" s="95"/>
      <c r="HT71" s="95"/>
      <c r="HU71" s="95"/>
      <c r="HV71" s="95"/>
      <c r="HW71" s="95"/>
      <c r="HX71" s="95"/>
      <c r="HY71" s="95"/>
      <c r="HZ71" s="95"/>
      <c r="IA71" s="95"/>
      <c r="IB71" s="95"/>
      <c r="IC71" s="95"/>
      <c r="ID71" s="95"/>
      <c r="IE71" s="95"/>
      <c r="IF71" s="95"/>
      <c r="IG71" s="95"/>
      <c r="IH71" s="95"/>
      <c r="II71" s="95"/>
      <c r="IJ71" s="95"/>
      <c r="IK71" s="95"/>
      <c r="IL71" s="95"/>
      <c r="IM71" s="95"/>
      <c r="IN71" s="95"/>
      <c r="IO71" s="95"/>
      <c r="IP71" s="95"/>
      <c r="IQ71" s="95"/>
      <c r="IR71" s="95"/>
      <c r="IS71" s="95"/>
      <c r="IT71" s="95"/>
      <c r="IU71" s="95"/>
      <c r="IV71" s="95"/>
    </row>
    <row r="72" s="77" customFormat="1" spans="1:256">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95"/>
      <c r="GB72" s="95"/>
      <c r="GC72" s="95"/>
      <c r="GD72" s="95"/>
      <c r="GE72" s="95"/>
      <c r="GF72" s="95"/>
      <c r="GG72" s="95"/>
      <c r="GH72" s="95"/>
      <c r="GI72" s="95"/>
      <c r="GJ72" s="95"/>
      <c r="GK72" s="95"/>
      <c r="GL72" s="95"/>
      <c r="GM72" s="95"/>
      <c r="GN72" s="95"/>
      <c r="GO72" s="95"/>
      <c r="GP72" s="95"/>
      <c r="GQ72" s="95"/>
      <c r="GR72" s="95"/>
      <c r="GS72" s="95"/>
      <c r="GT72" s="95"/>
      <c r="GU72" s="95"/>
      <c r="GV72" s="95"/>
      <c r="GW72" s="95"/>
      <c r="GX72" s="95"/>
      <c r="GY72" s="95"/>
      <c r="GZ72" s="95"/>
      <c r="HA72" s="95"/>
      <c r="HB72" s="95"/>
      <c r="HC72" s="95"/>
      <c r="HD72" s="95"/>
      <c r="HE72" s="95"/>
      <c r="HF72" s="95"/>
      <c r="HG72" s="95"/>
      <c r="HH72" s="95"/>
      <c r="HI72" s="95"/>
      <c r="HJ72" s="95"/>
      <c r="HK72" s="95"/>
      <c r="HL72" s="95"/>
      <c r="HM72" s="95"/>
      <c r="HN72" s="95"/>
      <c r="HO72" s="95"/>
      <c r="HP72" s="95"/>
      <c r="HQ72" s="95"/>
      <c r="HR72" s="95"/>
      <c r="HS72" s="95"/>
      <c r="HT72" s="95"/>
      <c r="HU72" s="95"/>
      <c r="HV72" s="95"/>
      <c r="HW72" s="95"/>
      <c r="HX72" s="95"/>
      <c r="HY72" s="95"/>
      <c r="HZ72" s="95"/>
      <c r="IA72" s="95"/>
      <c r="IB72" s="95"/>
      <c r="IC72" s="95"/>
      <c r="ID72" s="95"/>
      <c r="IE72" s="95"/>
      <c r="IF72" s="95"/>
      <c r="IG72" s="95"/>
      <c r="IH72" s="95"/>
      <c r="II72" s="95"/>
      <c r="IJ72" s="95"/>
      <c r="IK72" s="95"/>
      <c r="IL72" s="95"/>
      <c r="IM72" s="95"/>
      <c r="IN72" s="95"/>
      <c r="IO72" s="95"/>
      <c r="IP72" s="95"/>
      <c r="IQ72" s="95"/>
      <c r="IR72" s="95"/>
      <c r="IS72" s="95"/>
      <c r="IT72" s="95"/>
      <c r="IU72" s="95"/>
      <c r="IV72" s="95"/>
    </row>
    <row r="73" s="77" customFormat="1" spans="1:256">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95"/>
      <c r="GB73" s="95"/>
      <c r="GC73" s="95"/>
      <c r="GD73" s="95"/>
      <c r="GE73" s="95"/>
      <c r="GF73" s="95"/>
      <c r="GG73" s="95"/>
      <c r="GH73" s="95"/>
      <c r="GI73" s="95"/>
      <c r="GJ73" s="95"/>
      <c r="GK73" s="95"/>
      <c r="GL73" s="95"/>
      <c r="GM73" s="95"/>
      <c r="GN73" s="95"/>
      <c r="GO73" s="95"/>
      <c r="GP73" s="95"/>
      <c r="GQ73" s="95"/>
      <c r="GR73" s="95"/>
      <c r="GS73" s="95"/>
      <c r="GT73" s="95"/>
      <c r="GU73" s="95"/>
      <c r="GV73" s="95"/>
      <c r="GW73" s="95"/>
      <c r="GX73" s="95"/>
      <c r="GY73" s="95"/>
      <c r="GZ73" s="95"/>
      <c r="HA73" s="95"/>
      <c r="HB73" s="95"/>
      <c r="HC73" s="95"/>
      <c r="HD73" s="95"/>
      <c r="HE73" s="95"/>
      <c r="HF73" s="95"/>
      <c r="HG73" s="95"/>
      <c r="HH73" s="95"/>
      <c r="HI73" s="95"/>
      <c r="HJ73" s="95"/>
      <c r="HK73" s="95"/>
      <c r="HL73" s="95"/>
      <c r="HM73" s="95"/>
      <c r="HN73" s="95"/>
      <c r="HO73" s="95"/>
      <c r="HP73" s="95"/>
      <c r="HQ73" s="95"/>
      <c r="HR73" s="95"/>
      <c r="HS73" s="95"/>
      <c r="HT73" s="95"/>
      <c r="HU73" s="95"/>
      <c r="HV73" s="95"/>
      <c r="HW73" s="95"/>
      <c r="HX73" s="95"/>
      <c r="HY73" s="95"/>
      <c r="HZ73" s="95"/>
      <c r="IA73" s="95"/>
      <c r="IB73" s="95"/>
      <c r="IC73" s="95"/>
      <c r="ID73" s="95"/>
      <c r="IE73" s="95"/>
      <c r="IF73" s="95"/>
      <c r="IG73" s="95"/>
      <c r="IH73" s="95"/>
      <c r="II73" s="95"/>
      <c r="IJ73" s="95"/>
      <c r="IK73" s="95"/>
      <c r="IL73" s="95"/>
      <c r="IM73" s="95"/>
      <c r="IN73" s="95"/>
      <c r="IO73" s="95"/>
      <c r="IP73" s="95"/>
      <c r="IQ73" s="95"/>
      <c r="IR73" s="95"/>
      <c r="IS73" s="95"/>
      <c r="IT73" s="95"/>
      <c r="IU73" s="95"/>
      <c r="IV73" s="95"/>
    </row>
    <row r="74" s="77" customFormat="1" spans="1:256">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95"/>
      <c r="GB74" s="95"/>
      <c r="GC74" s="95"/>
      <c r="GD74" s="95"/>
      <c r="GE74" s="95"/>
      <c r="GF74" s="95"/>
      <c r="GG74" s="95"/>
      <c r="GH74" s="95"/>
      <c r="GI74" s="95"/>
      <c r="GJ74" s="95"/>
      <c r="GK74" s="95"/>
      <c r="GL74" s="95"/>
      <c r="GM74" s="95"/>
      <c r="GN74" s="95"/>
      <c r="GO74" s="95"/>
      <c r="GP74" s="95"/>
      <c r="GQ74" s="95"/>
      <c r="GR74" s="95"/>
      <c r="GS74" s="95"/>
      <c r="GT74" s="95"/>
      <c r="GU74" s="95"/>
      <c r="GV74" s="95"/>
      <c r="GW74" s="95"/>
      <c r="GX74" s="95"/>
      <c r="GY74" s="95"/>
      <c r="GZ74" s="95"/>
      <c r="HA74" s="95"/>
      <c r="HB74" s="95"/>
      <c r="HC74" s="95"/>
      <c r="HD74" s="95"/>
      <c r="HE74" s="95"/>
      <c r="HF74" s="95"/>
      <c r="HG74" s="95"/>
      <c r="HH74" s="95"/>
      <c r="HI74" s="95"/>
      <c r="HJ74" s="95"/>
      <c r="HK74" s="95"/>
      <c r="HL74" s="95"/>
      <c r="HM74" s="95"/>
      <c r="HN74" s="95"/>
      <c r="HO74" s="95"/>
      <c r="HP74" s="95"/>
      <c r="HQ74" s="95"/>
      <c r="HR74" s="95"/>
      <c r="HS74" s="95"/>
      <c r="HT74" s="95"/>
      <c r="HU74" s="95"/>
      <c r="HV74" s="95"/>
      <c r="HW74" s="95"/>
      <c r="HX74" s="95"/>
      <c r="HY74" s="95"/>
      <c r="HZ74" s="95"/>
      <c r="IA74" s="95"/>
      <c r="IB74" s="95"/>
      <c r="IC74" s="95"/>
      <c r="ID74" s="95"/>
      <c r="IE74" s="95"/>
      <c r="IF74" s="95"/>
      <c r="IG74" s="95"/>
      <c r="IH74" s="95"/>
      <c r="II74" s="95"/>
      <c r="IJ74" s="95"/>
      <c r="IK74" s="95"/>
      <c r="IL74" s="95"/>
      <c r="IM74" s="95"/>
      <c r="IN74" s="95"/>
      <c r="IO74" s="95"/>
      <c r="IP74" s="95"/>
      <c r="IQ74" s="95"/>
      <c r="IR74" s="95"/>
      <c r="IS74" s="95"/>
      <c r="IT74" s="95"/>
      <c r="IU74" s="95"/>
      <c r="IV74" s="95"/>
    </row>
    <row r="75" s="77" customFormat="1" spans="1:256">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95"/>
      <c r="GB75" s="95"/>
      <c r="GC75" s="95"/>
      <c r="GD75" s="95"/>
      <c r="GE75" s="95"/>
      <c r="GF75" s="95"/>
      <c r="GG75" s="95"/>
      <c r="GH75" s="95"/>
      <c r="GI75" s="95"/>
      <c r="GJ75" s="95"/>
      <c r="GK75" s="95"/>
      <c r="GL75" s="95"/>
      <c r="GM75" s="95"/>
      <c r="GN75" s="95"/>
      <c r="GO75" s="95"/>
      <c r="GP75" s="95"/>
      <c r="GQ75" s="95"/>
      <c r="GR75" s="95"/>
      <c r="GS75" s="95"/>
      <c r="GT75" s="95"/>
      <c r="GU75" s="95"/>
      <c r="GV75" s="95"/>
      <c r="GW75" s="95"/>
      <c r="GX75" s="95"/>
      <c r="GY75" s="95"/>
      <c r="GZ75" s="95"/>
      <c r="HA75" s="95"/>
      <c r="HB75" s="95"/>
      <c r="HC75" s="95"/>
      <c r="HD75" s="95"/>
      <c r="HE75" s="95"/>
      <c r="HF75" s="95"/>
      <c r="HG75" s="95"/>
      <c r="HH75" s="95"/>
      <c r="HI75" s="95"/>
      <c r="HJ75" s="95"/>
      <c r="HK75" s="95"/>
      <c r="HL75" s="95"/>
      <c r="HM75" s="95"/>
      <c r="HN75" s="95"/>
      <c r="HO75" s="95"/>
      <c r="HP75" s="95"/>
      <c r="HQ75" s="95"/>
      <c r="HR75" s="95"/>
      <c r="HS75" s="95"/>
      <c r="HT75" s="95"/>
      <c r="HU75" s="95"/>
      <c r="HV75" s="95"/>
      <c r="HW75" s="95"/>
      <c r="HX75" s="95"/>
      <c r="HY75" s="95"/>
      <c r="HZ75" s="95"/>
      <c r="IA75" s="95"/>
      <c r="IB75" s="95"/>
      <c r="IC75" s="95"/>
      <c r="ID75" s="95"/>
      <c r="IE75" s="95"/>
      <c r="IF75" s="95"/>
      <c r="IG75" s="95"/>
      <c r="IH75" s="95"/>
      <c r="II75" s="95"/>
      <c r="IJ75" s="95"/>
      <c r="IK75" s="95"/>
      <c r="IL75" s="95"/>
      <c r="IM75" s="95"/>
      <c r="IN75" s="95"/>
      <c r="IO75" s="95"/>
      <c r="IP75" s="95"/>
      <c r="IQ75" s="95"/>
      <c r="IR75" s="95"/>
      <c r="IS75" s="95"/>
      <c r="IT75" s="95"/>
      <c r="IU75" s="95"/>
      <c r="IV75" s="95"/>
    </row>
    <row r="76" s="77" customFormat="1" spans="1:256">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95"/>
      <c r="GB76" s="95"/>
      <c r="GC76" s="95"/>
      <c r="GD76" s="95"/>
      <c r="GE76" s="95"/>
      <c r="GF76" s="95"/>
      <c r="GG76" s="95"/>
      <c r="GH76" s="95"/>
      <c r="GI76" s="95"/>
      <c r="GJ76" s="95"/>
      <c r="GK76" s="95"/>
      <c r="GL76" s="95"/>
      <c r="GM76" s="95"/>
      <c r="GN76" s="95"/>
      <c r="GO76" s="95"/>
      <c r="GP76" s="95"/>
      <c r="GQ76" s="95"/>
      <c r="GR76" s="95"/>
      <c r="GS76" s="95"/>
      <c r="GT76" s="95"/>
      <c r="GU76" s="95"/>
      <c r="GV76" s="95"/>
      <c r="GW76" s="95"/>
      <c r="GX76" s="95"/>
      <c r="GY76" s="95"/>
      <c r="GZ76" s="95"/>
      <c r="HA76" s="95"/>
      <c r="HB76" s="95"/>
      <c r="HC76" s="95"/>
      <c r="HD76" s="95"/>
      <c r="HE76" s="95"/>
      <c r="HF76" s="95"/>
      <c r="HG76" s="95"/>
      <c r="HH76" s="95"/>
      <c r="HI76" s="95"/>
      <c r="HJ76" s="95"/>
      <c r="HK76" s="95"/>
      <c r="HL76" s="95"/>
      <c r="HM76" s="95"/>
      <c r="HN76" s="95"/>
      <c r="HO76" s="95"/>
      <c r="HP76" s="95"/>
      <c r="HQ76" s="95"/>
      <c r="HR76" s="95"/>
      <c r="HS76" s="95"/>
      <c r="HT76" s="95"/>
      <c r="HU76" s="95"/>
      <c r="HV76" s="95"/>
      <c r="HW76" s="95"/>
      <c r="HX76" s="95"/>
      <c r="HY76" s="95"/>
      <c r="HZ76" s="95"/>
      <c r="IA76" s="95"/>
      <c r="IB76" s="95"/>
      <c r="IC76" s="95"/>
      <c r="ID76" s="95"/>
      <c r="IE76" s="95"/>
      <c r="IF76" s="95"/>
      <c r="IG76" s="95"/>
      <c r="IH76" s="95"/>
      <c r="II76" s="95"/>
      <c r="IJ76" s="95"/>
      <c r="IK76" s="95"/>
      <c r="IL76" s="95"/>
      <c r="IM76" s="95"/>
      <c r="IN76" s="95"/>
      <c r="IO76" s="95"/>
      <c r="IP76" s="95"/>
      <c r="IQ76" s="95"/>
      <c r="IR76" s="95"/>
      <c r="IS76" s="95"/>
      <c r="IT76" s="95"/>
      <c r="IU76" s="95"/>
      <c r="IV76" s="95"/>
    </row>
    <row r="77" s="77" customFormat="1" spans="1:256">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95"/>
      <c r="GB77" s="95"/>
      <c r="GC77" s="95"/>
      <c r="GD77" s="95"/>
      <c r="GE77" s="95"/>
      <c r="GF77" s="95"/>
      <c r="GG77" s="95"/>
      <c r="GH77" s="95"/>
      <c r="GI77" s="95"/>
      <c r="GJ77" s="95"/>
      <c r="GK77" s="95"/>
      <c r="GL77" s="95"/>
      <c r="GM77" s="95"/>
      <c r="GN77" s="95"/>
      <c r="GO77" s="95"/>
      <c r="GP77" s="95"/>
      <c r="GQ77" s="95"/>
      <c r="GR77" s="95"/>
      <c r="GS77" s="95"/>
      <c r="GT77" s="95"/>
      <c r="GU77" s="95"/>
      <c r="GV77" s="95"/>
      <c r="GW77" s="95"/>
      <c r="GX77" s="95"/>
      <c r="GY77" s="95"/>
      <c r="GZ77" s="95"/>
      <c r="HA77" s="95"/>
      <c r="HB77" s="95"/>
      <c r="HC77" s="95"/>
      <c r="HD77" s="95"/>
      <c r="HE77" s="95"/>
      <c r="HF77" s="95"/>
      <c r="HG77" s="95"/>
      <c r="HH77" s="95"/>
      <c r="HI77" s="95"/>
      <c r="HJ77" s="95"/>
      <c r="HK77" s="95"/>
      <c r="HL77" s="95"/>
      <c r="HM77" s="95"/>
      <c r="HN77" s="95"/>
      <c r="HO77" s="95"/>
      <c r="HP77" s="95"/>
      <c r="HQ77" s="95"/>
      <c r="HR77" s="95"/>
      <c r="HS77" s="95"/>
      <c r="HT77" s="95"/>
      <c r="HU77" s="95"/>
      <c r="HV77" s="95"/>
      <c r="HW77" s="95"/>
      <c r="HX77" s="95"/>
      <c r="HY77" s="95"/>
      <c r="HZ77" s="95"/>
      <c r="IA77" s="95"/>
      <c r="IB77" s="95"/>
      <c r="IC77" s="95"/>
      <c r="ID77" s="95"/>
      <c r="IE77" s="95"/>
      <c r="IF77" s="95"/>
      <c r="IG77" s="95"/>
      <c r="IH77" s="95"/>
      <c r="II77" s="95"/>
      <c r="IJ77" s="95"/>
      <c r="IK77" s="95"/>
      <c r="IL77" s="95"/>
      <c r="IM77" s="95"/>
      <c r="IN77" s="95"/>
      <c r="IO77" s="95"/>
      <c r="IP77" s="95"/>
      <c r="IQ77" s="95"/>
      <c r="IR77" s="95"/>
      <c r="IS77" s="95"/>
      <c r="IT77" s="95"/>
      <c r="IU77" s="95"/>
      <c r="IV77" s="95"/>
    </row>
    <row r="78" s="77" customFormat="1" spans="1:256">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95"/>
      <c r="GB78" s="95"/>
      <c r="GC78" s="95"/>
      <c r="GD78" s="95"/>
      <c r="GE78" s="95"/>
      <c r="GF78" s="95"/>
      <c r="GG78" s="95"/>
      <c r="GH78" s="95"/>
      <c r="GI78" s="95"/>
      <c r="GJ78" s="95"/>
      <c r="GK78" s="95"/>
      <c r="GL78" s="95"/>
      <c r="GM78" s="95"/>
      <c r="GN78" s="95"/>
      <c r="GO78" s="95"/>
      <c r="GP78" s="95"/>
      <c r="GQ78" s="95"/>
      <c r="GR78" s="95"/>
      <c r="GS78" s="95"/>
      <c r="GT78" s="95"/>
      <c r="GU78" s="95"/>
      <c r="GV78" s="95"/>
      <c r="GW78" s="95"/>
      <c r="GX78" s="95"/>
      <c r="GY78" s="95"/>
      <c r="GZ78" s="95"/>
      <c r="HA78" s="95"/>
      <c r="HB78" s="95"/>
      <c r="HC78" s="95"/>
      <c r="HD78" s="95"/>
      <c r="HE78" s="95"/>
      <c r="HF78" s="95"/>
      <c r="HG78" s="95"/>
      <c r="HH78" s="95"/>
      <c r="HI78" s="95"/>
      <c r="HJ78" s="95"/>
      <c r="HK78" s="95"/>
      <c r="HL78" s="95"/>
      <c r="HM78" s="95"/>
      <c r="HN78" s="95"/>
      <c r="HO78" s="95"/>
      <c r="HP78" s="95"/>
      <c r="HQ78" s="95"/>
      <c r="HR78" s="95"/>
      <c r="HS78" s="95"/>
      <c r="HT78" s="95"/>
      <c r="HU78" s="95"/>
      <c r="HV78" s="95"/>
      <c r="HW78" s="95"/>
      <c r="HX78" s="95"/>
      <c r="HY78" s="95"/>
      <c r="HZ78" s="95"/>
      <c r="IA78" s="95"/>
      <c r="IB78" s="95"/>
      <c r="IC78" s="95"/>
      <c r="ID78" s="95"/>
      <c r="IE78" s="95"/>
      <c r="IF78" s="95"/>
      <c r="IG78" s="95"/>
      <c r="IH78" s="95"/>
      <c r="II78" s="95"/>
      <c r="IJ78" s="95"/>
      <c r="IK78" s="95"/>
      <c r="IL78" s="95"/>
      <c r="IM78" s="95"/>
      <c r="IN78" s="95"/>
      <c r="IO78" s="95"/>
      <c r="IP78" s="95"/>
      <c r="IQ78" s="95"/>
      <c r="IR78" s="95"/>
      <c r="IS78" s="95"/>
      <c r="IT78" s="95"/>
      <c r="IU78" s="95"/>
      <c r="IV78" s="95"/>
    </row>
    <row r="79" s="77" customFormat="1" spans="1:256">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95"/>
      <c r="GB79" s="95"/>
      <c r="GC79" s="95"/>
      <c r="GD79" s="95"/>
      <c r="GE79" s="95"/>
      <c r="GF79" s="95"/>
      <c r="GG79" s="95"/>
      <c r="GH79" s="95"/>
      <c r="GI79" s="95"/>
      <c r="GJ79" s="95"/>
      <c r="GK79" s="95"/>
      <c r="GL79" s="95"/>
      <c r="GM79" s="95"/>
      <c r="GN79" s="95"/>
      <c r="GO79" s="95"/>
      <c r="GP79" s="95"/>
      <c r="GQ79" s="95"/>
      <c r="GR79" s="95"/>
      <c r="GS79" s="95"/>
      <c r="GT79" s="95"/>
      <c r="GU79" s="95"/>
      <c r="GV79" s="95"/>
      <c r="GW79" s="95"/>
      <c r="GX79" s="95"/>
      <c r="GY79" s="95"/>
      <c r="GZ79" s="95"/>
      <c r="HA79" s="95"/>
      <c r="HB79" s="95"/>
      <c r="HC79" s="95"/>
      <c r="HD79" s="95"/>
      <c r="HE79" s="95"/>
      <c r="HF79" s="95"/>
      <c r="HG79" s="95"/>
      <c r="HH79" s="95"/>
      <c r="HI79" s="95"/>
      <c r="HJ79" s="95"/>
      <c r="HK79" s="95"/>
      <c r="HL79" s="95"/>
      <c r="HM79" s="95"/>
      <c r="HN79" s="95"/>
      <c r="HO79" s="95"/>
      <c r="HP79" s="95"/>
      <c r="HQ79" s="95"/>
      <c r="HR79" s="95"/>
      <c r="HS79" s="95"/>
      <c r="HT79" s="95"/>
      <c r="HU79" s="95"/>
      <c r="HV79" s="95"/>
      <c r="HW79" s="95"/>
      <c r="HX79" s="95"/>
      <c r="HY79" s="95"/>
      <c r="HZ79" s="95"/>
      <c r="IA79" s="95"/>
      <c r="IB79" s="95"/>
      <c r="IC79" s="95"/>
      <c r="ID79" s="95"/>
      <c r="IE79" s="95"/>
      <c r="IF79" s="95"/>
      <c r="IG79" s="95"/>
      <c r="IH79" s="95"/>
      <c r="II79" s="95"/>
      <c r="IJ79" s="95"/>
      <c r="IK79" s="95"/>
      <c r="IL79" s="95"/>
      <c r="IM79" s="95"/>
      <c r="IN79" s="95"/>
      <c r="IO79" s="95"/>
      <c r="IP79" s="95"/>
      <c r="IQ79" s="95"/>
      <c r="IR79" s="95"/>
      <c r="IS79" s="95"/>
      <c r="IT79" s="95"/>
      <c r="IU79" s="95"/>
      <c r="IV79" s="95"/>
    </row>
    <row r="80" s="77" customFormat="1" spans="1:256">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c r="DD80" s="95"/>
      <c r="DE80" s="95"/>
      <c r="DF80" s="95"/>
      <c r="DG80" s="95"/>
      <c r="DH80" s="95"/>
      <c r="DI80" s="95"/>
      <c r="DJ80" s="95"/>
      <c r="DK80" s="95"/>
      <c r="DL80" s="95"/>
      <c r="DM80" s="95"/>
      <c r="DN80" s="95"/>
      <c r="DO80" s="95"/>
      <c r="DP80" s="95"/>
      <c r="DQ80" s="95"/>
      <c r="DR80" s="95"/>
      <c r="DS80" s="95"/>
      <c r="DT80" s="95"/>
      <c r="DU80" s="95"/>
      <c r="DV80" s="95"/>
      <c r="DW80" s="95"/>
      <c r="DX80" s="95"/>
      <c r="DY80" s="95"/>
      <c r="DZ80" s="95"/>
      <c r="EA80" s="95"/>
      <c r="EB80" s="95"/>
      <c r="EC80" s="95"/>
      <c r="ED80" s="95"/>
      <c r="EE80" s="95"/>
      <c r="EF80" s="95"/>
      <c r="EG80" s="95"/>
      <c r="EH80" s="95"/>
      <c r="EI80" s="95"/>
      <c r="EJ80" s="95"/>
      <c r="EK80" s="95"/>
      <c r="EL80" s="95"/>
      <c r="EM80" s="95"/>
      <c r="EN80" s="95"/>
      <c r="EO80" s="95"/>
      <c r="EP80" s="95"/>
      <c r="EQ80" s="95"/>
      <c r="ER80" s="95"/>
      <c r="ES80" s="95"/>
      <c r="ET80" s="95"/>
      <c r="EU80" s="95"/>
      <c r="EV80" s="95"/>
      <c r="EW80" s="95"/>
      <c r="EX80" s="95"/>
      <c r="EY80" s="95"/>
      <c r="EZ80" s="95"/>
      <c r="FA80" s="95"/>
      <c r="FB80" s="95"/>
      <c r="FC80" s="95"/>
      <c r="FD80" s="95"/>
      <c r="FE80" s="95"/>
      <c r="FF80" s="95"/>
      <c r="FG80" s="95"/>
      <c r="FH80" s="95"/>
      <c r="FI80" s="95"/>
      <c r="FJ80" s="95"/>
      <c r="FK80" s="95"/>
      <c r="FL80" s="95"/>
      <c r="FM80" s="95"/>
      <c r="FN80" s="95"/>
      <c r="FO80" s="95"/>
      <c r="FP80" s="95"/>
      <c r="FQ80" s="95"/>
      <c r="FR80" s="95"/>
      <c r="FS80" s="95"/>
      <c r="FT80" s="95"/>
      <c r="FU80" s="95"/>
      <c r="FV80" s="95"/>
      <c r="FW80" s="95"/>
      <c r="FX80" s="95"/>
      <c r="FY80" s="95"/>
      <c r="FZ80" s="95"/>
      <c r="GA80" s="95"/>
      <c r="GB80" s="95"/>
      <c r="GC80" s="95"/>
      <c r="GD80" s="95"/>
      <c r="GE80" s="95"/>
      <c r="GF80" s="95"/>
      <c r="GG80" s="95"/>
      <c r="GH80" s="95"/>
      <c r="GI80" s="95"/>
      <c r="GJ80" s="95"/>
      <c r="GK80" s="95"/>
      <c r="GL80" s="95"/>
      <c r="GM80" s="95"/>
      <c r="GN80" s="95"/>
      <c r="GO80" s="95"/>
      <c r="GP80" s="95"/>
      <c r="GQ80" s="95"/>
      <c r="GR80" s="95"/>
      <c r="GS80" s="95"/>
      <c r="GT80" s="95"/>
      <c r="GU80" s="95"/>
      <c r="GV80" s="95"/>
      <c r="GW80" s="95"/>
      <c r="GX80" s="95"/>
      <c r="GY80" s="95"/>
      <c r="GZ80" s="95"/>
      <c r="HA80" s="95"/>
      <c r="HB80" s="95"/>
      <c r="HC80" s="95"/>
      <c r="HD80" s="95"/>
      <c r="HE80" s="95"/>
      <c r="HF80" s="95"/>
      <c r="HG80" s="95"/>
      <c r="HH80" s="95"/>
      <c r="HI80" s="95"/>
      <c r="HJ80" s="95"/>
      <c r="HK80" s="95"/>
      <c r="HL80" s="95"/>
      <c r="HM80" s="95"/>
      <c r="HN80" s="95"/>
      <c r="HO80" s="95"/>
      <c r="HP80" s="95"/>
      <c r="HQ80" s="95"/>
      <c r="HR80" s="95"/>
      <c r="HS80" s="95"/>
      <c r="HT80" s="95"/>
      <c r="HU80" s="95"/>
      <c r="HV80" s="95"/>
      <c r="HW80" s="95"/>
      <c r="HX80" s="95"/>
      <c r="HY80" s="95"/>
      <c r="HZ80" s="95"/>
      <c r="IA80" s="95"/>
      <c r="IB80" s="95"/>
      <c r="IC80" s="95"/>
      <c r="ID80" s="95"/>
      <c r="IE80" s="95"/>
      <c r="IF80" s="95"/>
      <c r="IG80" s="95"/>
      <c r="IH80" s="95"/>
      <c r="II80" s="95"/>
      <c r="IJ80" s="95"/>
      <c r="IK80" s="95"/>
      <c r="IL80" s="95"/>
      <c r="IM80" s="95"/>
      <c r="IN80" s="95"/>
      <c r="IO80" s="95"/>
      <c r="IP80" s="95"/>
      <c r="IQ80" s="95"/>
      <c r="IR80" s="95"/>
      <c r="IS80" s="95"/>
      <c r="IT80" s="95"/>
      <c r="IU80" s="95"/>
      <c r="IV80" s="95"/>
    </row>
    <row r="81" s="77" customFormat="1" spans="1:256">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95"/>
      <c r="CL81" s="95"/>
      <c r="CM81" s="95"/>
      <c r="CN81" s="95"/>
      <c r="CO81" s="95"/>
      <c r="CP81" s="95"/>
      <c r="CQ81" s="95"/>
      <c r="CR81" s="95"/>
      <c r="CS81" s="95"/>
      <c r="CT81" s="95"/>
      <c r="CU81" s="95"/>
      <c r="CV81" s="95"/>
      <c r="CW81" s="95"/>
      <c r="CX81" s="95"/>
      <c r="CY81" s="95"/>
      <c r="CZ81" s="95"/>
      <c r="DA81" s="95"/>
      <c r="DB81" s="95"/>
      <c r="DC81" s="95"/>
      <c r="DD81" s="95"/>
      <c r="DE81" s="95"/>
      <c r="DF81" s="95"/>
      <c r="DG81" s="95"/>
      <c r="DH81" s="95"/>
      <c r="DI81" s="95"/>
      <c r="DJ81" s="95"/>
      <c r="DK81" s="95"/>
      <c r="DL81" s="95"/>
      <c r="DM81" s="95"/>
      <c r="DN81" s="95"/>
      <c r="DO81" s="95"/>
      <c r="DP81" s="95"/>
      <c r="DQ81" s="95"/>
      <c r="DR81" s="95"/>
      <c r="DS81" s="95"/>
      <c r="DT81" s="95"/>
      <c r="DU81" s="95"/>
      <c r="DV81" s="95"/>
      <c r="DW81" s="95"/>
      <c r="DX81" s="95"/>
      <c r="DY81" s="95"/>
      <c r="DZ81" s="95"/>
      <c r="EA81" s="95"/>
      <c r="EB81" s="95"/>
      <c r="EC81" s="95"/>
      <c r="ED81" s="95"/>
      <c r="EE81" s="95"/>
      <c r="EF81" s="95"/>
      <c r="EG81" s="95"/>
      <c r="EH81" s="95"/>
      <c r="EI81" s="95"/>
      <c r="EJ81" s="95"/>
      <c r="EK81" s="95"/>
      <c r="EL81" s="95"/>
      <c r="EM81" s="95"/>
      <c r="EN81" s="95"/>
      <c r="EO81" s="95"/>
      <c r="EP81" s="95"/>
      <c r="EQ81" s="95"/>
      <c r="ER81" s="95"/>
      <c r="ES81" s="95"/>
      <c r="ET81" s="95"/>
      <c r="EU81" s="95"/>
      <c r="EV81" s="95"/>
      <c r="EW81" s="95"/>
      <c r="EX81" s="95"/>
      <c r="EY81" s="95"/>
      <c r="EZ81" s="95"/>
      <c r="FA81" s="95"/>
      <c r="FB81" s="95"/>
      <c r="FC81" s="95"/>
      <c r="FD81" s="95"/>
      <c r="FE81" s="95"/>
      <c r="FF81" s="95"/>
      <c r="FG81" s="95"/>
      <c r="FH81" s="95"/>
      <c r="FI81" s="95"/>
      <c r="FJ81" s="95"/>
      <c r="FK81" s="95"/>
      <c r="FL81" s="95"/>
      <c r="FM81" s="95"/>
      <c r="FN81" s="95"/>
      <c r="FO81" s="95"/>
      <c r="FP81" s="95"/>
      <c r="FQ81" s="95"/>
      <c r="FR81" s="95"/>
      <c r="FS81" s="95"/>
      <c r="FT81" s="95"/>
      <c r="FU81" s="95"/>
      <c r="FV81" s="95"/>
      <c r="FW81" s="95"/>
      <c r="FX81" s="95"/>
      <c r="FY81" s="95"/>
      <c r="FZ81" s="95"/>
      <c r="GA81" s="95"/>
      <c r="GB81" s="95"/>
      <c r="GC81" s="95"/>
      <c r="GD81" s="95"/>
      <c r="GE81" s="95"/>
      <c r="GF81" s="95"/>
      <c r="GG81" s="95"/>
      <c r="GH81" s="95"/>
      <c r="GI81" s="95"/>
      <c r="GJ81" s="95"/>
      <c r="GK81" s="95"/>
      <c r="GL81" s="95"/>
      <c r="GM81" s="95"/>
      <c r="GN81" s="95"/>
      <c r="GO81" s="95"/>
      <c r="GP81" s="95"/>
      <c r="GQ81" s="95"/>
      <c r="GR81" s="95"/>
      <c r="GS81" s="95"/>
      <c r="GT81" s="95"/>
      <c r="GU81" s="95"/>
      <c r="GV81" s="95"/>
      <c r="GW81" s="95"/>
      <c r="GX81" s="95"/>
      <c r="GY81" s="95"/>
      <c r="GZ81" s="95"/>
      <c r="HA81" s="95"/>
      <c r="HB81" s="95"/>
      <c r="HC81" s="95"/>
      <c r="HD81" s="95"/>
      <c r="HE81" s="95"/>
      <c r="HF81" s="95"/>
      <c r="HG81" s="95"/>
      <c r="HH81" s="95"/>
      <c r="HI81" s="95"/>
      <c r="HJ81" s="95"/>
      <c r="HK81" s="95"/>
      <c r="HL81" s="95"/>
      <c r="HM81" s="95"/>
      <c r="HN81" s="95"/>
      <c r="HO81" s="95"/>
      <c r="HP81" s="95"/>
      <c r="HQ81" s="95"/>
      <c r="HR81" s="95"/>
      <c r="HS81" s="95"/>
      <c r="HT81" s="95"/>
      <c r="HU81" s="95"/>
      <c r="HV81" s="95"/>
      <c r="HW81" s="95"/>
      <c r="HX81" s="95"/>
      <c r="HY81" s="95"/>
      <c r="HZ81" s="95"/>
      <c r="IA81" s="95"/>
      <c r="IB81" s="95"/>
      <c r="IC81" s="95"/>
      <c r="ID81" s="95"/>
      <c r="IE81" s="95"/>
      <c r="IF81" s="95"/>
      <c r="IG81" s="95"/>
      <c r="IH81" s="95"/>
      <c r="II81" s="95"/>
      <c r="IJ81" s="95"/>
      <c r="IK81" s="95"/>
      <c r="IL81" s="95"/>
      <c r="IM81" s="95"/>
      <c r="IN81" s="95"/>
      <c r="IO81" s="95"/>
      <c r="IP81" s="95"/>
      <c r="IQ81" s="95"/>
      <c r="IR81" s="95"/>
      <c r="IS81" s="95"/>
      <c r="IT81" s="95"/>
      <c r="IU81" s="95"/>
      <c r="IV81" s="95"/>
    </row>
    <row r="82" s="77" customFormat="1" spans="1:256">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c r="EN82" s="95"/>
      <c r="EO82" s="95"/>
      <c r="EP82" s="95"/>
      <c r="EQ82" s="95"/>
      <c r="ER82" s="95"/>
      <c r="ES82" s="95"/>
      <c r="ET82" s="95"/>
      <c r="EU82" s="95"/>
      <c r="EV82" s="95"/>
      <c r="EW82" s="95"/>
      <c r="EX82" s="95"/>
      <c r="EY82" s="95"/>
      <c r="EZ82" s="95"/>
      <c r="FA82" s="95"/>
      <c r="FB82" s="95"/>
      <c r="FC82" s="95"/>
      <c r="FD82" s="95"/>
      <c r="FE82" s="95"/>
      <c r="FF82" s="95"/>
      <c r="FG82" s="95"/>
      <c r="FH82" s="95"/>
      <c r="FI82" s="95"/>
      <c r="FJ82" s="95"/>
      <c r="FK82" s="95"/>
      <c r="FL82" s="95"/>
      <c r="FM82" s="95"/>
      <c r="FN82" s="95"/>
      <c r="FO82" s="95"/>
      <c r="FP82" s="95"/>
      <c r="FQ82" s="95"/>
      <c r="FR82" s="95"/>
      <c r="FS82" s="95"/>
      <c r="FT82" s="95"/>
      <c r="FU82" s="95"/>
      <c r="FV82" s="95"/>
      <c r="FW82" s="95"/>
      <c r="FX82" s="95"/>
      <c r="FY82" s="95"/>
      <c r="FZ82" s="95"/>
      <c r="GA82" s="95"/>
      <c r="GB82" s="95"/>
      <c r="GC82" s="95"/>
      <c r="GD82" s="95"/>
      <c r="GE82" s="95"/>
      <c r="GF82" s="95"/>
      <c r="GG82" s="95"/>
      <c r="GH82" s="95"/>
      <c r="GI82" s="95"/>
      <c r="GJ82" s="95"/>
      <c r="GK82" s="95"/>
      <c r="GL82" s="95"/>
      <c r="GM82" s="95"/>
      <c r="GN82" s="95"/>
      <c r="GO82" s="95"/>
      <c r="GP82" s="95"/>
      <c r="GQ82" s="95"/>
      <c r="GR82" s="95"/>
      <c r="GS82" s="95"/>
      <c r="GT82" s="95"/>
      <c r="GU82" s="95"/>
      <c r="GV82" s="95"/>
      <c r="GW82" s="95"/>
      <c r="GX82" s="95"/>
      <c r="GY82" s="95"/>
      <c r="GZ82" s="95"/>
      <c r="HA82" s="95"/>
      <c r="HB82" s="95"/>
      <c r="HC82" s="95"/>
      <c r="HD82" s="95"/>
      <c r="HE82" s="95"/>
      <c r="HF82" s="95"/>
      <c r="HG82" s="95"/>
      <c r="HH82" s="95"/>
      <c r="HI82" s="95"/>
      <c r="HJ82" s="95"/>
      <c r="HK82" s="95"/>
      <c r="HL82" s="95"/>
      <c r="HM82" s="95"/>
      <c r="HN82" s="95"/>
      <c r="HO82" s="95"/>
      <c r="HP82" s="95"/>
      <c r="HQ82" s="95"/>
      <c r="HR82" s="95"/>
      <c r="HS82" s="95"/>
      <c r="HT82" s="95"/>
      <c r="HU82" s="95"/>
      <c r="HV82" s="95"/>
      <c r="HW82" s="95"/>
      <c r="HX82" s="95"/>
      <c r="HY82" s="95"/>
      <c r="HZ82" s="95"/>
      <c r="IA82" s="95"/>
      <c r="IB82" s="95"/>
      <c r="IC82" s="95"/>
      <c r="ID82" s="95"/>
      <c r="IE82" s="95"/>
      <c r="IF82" s="95"/>
      <c r="IG82" s="95"/>
      <c r="IH82" s="95"/>
      <c r="II82" s="95"/>
      <c r="IJ82" s="95"/>
      <c r="IK82" s="95"/>
      <c r="IL82" s="95"/>
      <c r="IM82" s="95"/>
      <c r="IN82" s="95"/>
      <c r="IO82" s="95"/>
      <c r="IP82" s="95"/>
      <c r="IQ82" s="95"/>
      <c r="IR82" s="95"/>
      <c r="IS82" s="95"/>
      <c r="IT82" s="95"/>
      <c r="IU82" s="95"/>
      <c r="IV82" s="95"/>
    </row>
    <row r="83" s="77" customFormat="1" spans="1:256">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5"/>
      <c r="BK83" s="95"/>
      <c r="BL83" s="95"/>
      <c r="BM83" s="95"/>
      <c r="BN83" s="95"/>
      <c r="BO83" s="95"/>
      <c r="BP83" s="95"/>
      <c r="BQ83" s="95"/>
      <c r="BR83" s="95"/>
      <c r="BS83" s="95"/>
      <c r="BT83" s="95"/>
      <c r="BU83" s="95"/>
      <c r="BV83" s="95"/>
      <c r="BW83" s="95"/>
      <c r="BX83" s="95"/>
      <c r="BY83" s="95"/>
      <c r="BZ83" s="95"/>
      <c r="CA83" s="95"/>
      <c r="CB83" s="95"/>
      <c r="CC83" s="95"/>
      <c r="CD83" s="95"/>
      <c r="CE83" s="95"/>
      <c r="CF83" s="95"/>
      <c r="CG83" s="95"/>
      <c r="CH83" s="95"/>
      <c r="CI83" s="95"/>
      <c r="CJ83" s="95"/>
      <c r="CK83" s="95"/>
      <c r="CL83" s="95"/>
      <c r="CM83" s="95"/>
      <c r="CN83" s="95"/>
      <c r="CO83" s="95"/>
      <c r="CP83" s="95"/>
      <c r="CQ83" s="95"/>
      <c r="CR83" s="95"/>
      <c r="CS83" s="95"/>
      <c r="CT83" s="95"/>
      <c r="CU83" s="95"/>
      <c r="CV83" s="95"/>
      <c r="CW83" s="95"/>
      <c r="CX83" s="95"/>
      <c r="CY83" s="95"/>
      <c r="CZ83" s="95"/>
      <c r="DA83" s="95"/>
      <c r="DB83" s="95"/>
      <c r="DC83" s="95"/>
      <c r="DD83" s="95"/>
      <c r="DE83" s="95"/>
      <c r="DF83" s="95"/>
      <c r="DG83" s="95"/>
      <c r="DH83" s="95"/>
      <c r="DI83" s="95"/>
      <c r="DJ83" s="95"/>
      <c r="DK83" s="95"/>
      <c r="DL83" s="95"/>
      <c r="DM83" s="95"/>
      <c r="DN83" s="95"/>
      <c r="DO83" s="95"/>
      <c r="DP83" s="95"/>
      <c r="DQ83" s="95"/>
      <c r="DR83" s="95"/>
      <c r="DS83" s="95"/>
      <c r="DT83" s="95"/>
      <c r="DU83" s="95"/>
      <c r="DV83" s="95"/>
      <c r="DW83" s="95"/>
      <c r="DX83" s="95"/>
      <c r="DY83" s="95"/>
      <c r="DZ83" s="95"/>
      <c r="EA83" s="95"/>
      <c r="EB83" s="95"/>
      <c r="EC83" s="95"/>
      <c r="ED83" s="95"/>
      <c r="EE83" s="95"/>
      <c r="EF83" s="95"/>
      <c r="EG83" s="95"/>
      <c r="EH83" s="95"/>
      <c r="EI83" s="95"/>
      <c r="EJ83" s="95"/>
      <c r="EK83" s="95"/>
      <c r="EL83" s="95"/>
      <c r="EM83" s="95"/>
      <c r="EN83" s="95"/>
      <c r="EO83" s="95"/>
      <c r="EP83" s="95"/>
      <c r="EQ83" s="95"/>
      <c r="ER83" s="95"/>
      <c r="ES83" s="95"/>
      <c r="ET83" s="95"/>
      <c r="EU83" s="95"/>
      <c r="EV83" s="95"/>
      <c r="EW83" s="95"/>
      <c r="EX83" s="95"/>
      <c r="EY83" s="95"/>
      <c r="EZ83" s="95"/>
      <c r="FA83" s="95"/>
      <c r="FB83" s="95"/>
      <c r="FC83" s="95"/>
      <c r="FD83" s="95"/>
      <c r="FE83" s="95"/>
      <c r="FF83" s="95"/>
      <c r="FG83" s="95"/>
      <c r="FH83" s="95"/>
      <c r="FI83" s="95"/>
      <c r="FJ83" s="95"/>
      <c r="FK83" s="95"/>
      <c r="FL83" s="95"/>
      <c r="FM83" s="95"/>
      <c r="FN83" s="95"/>
      <c r="FO83" s="95"/>
      <c r="FP83" s="95"/>
      <c r="FQ83" s="95"/>
      <c r="FR83" s="95"/>
      <c r="FS83" s="95"/>
      <c r="FT83" s="95"/>
      <c r="FU83" s="95"/>
      <c r="FV83" s="95"/>
      <c r="FW83" s="95"/>
      <c r="FX83" s="95"/>
      <c r="FY83" s="95"/>
      <c r="FZ83" s="95"/>
      <c r="GA83" s="95"/>
      <c r="GB83" s="95"/>
      <c r="GC83" s="95"/>
      <c r="GD83" s="95"/>
      <c r="GE83" s="95"/>
      <c r="GF83" s="95"/>
      <c r="GG83" s="95"/>
      <c r="GH83" s="95"/>
      <c r="GI83" s="95"/>
      <c r="GJ83" s="95"/>
      <c r="GK83" s="95"/>
      <c r="GL83" s="95"/>
      <c r="GM83" s="95"/>
      <c r="GN83" s="95"/>
      <c r="GO83" s="95"/>
      <c r="GP83" s="95"/>
      <c r="GQ83" s="95"/>
      <c r="GR83" s="95"/>
      <c r="GS83" s="95"/>
      <c r="GT83" s="95"/>
      <c r="GU83" s="95"/>
      <c r="GV83" s="95"/>
      <c r="GW83" s="95"/>
      <c r="GX83" s="95"/>
      <c r="GY83" s="95"/>
      <c r="GZ83" s="95"/>
      <c r="HA83" s="95"/>
      <c r="HB83" s="95"/>
      <c r="HC83" s="95"/>
      <c r="HD83" s="95"/>
      <c r="HE83" s="95"/>
      <c r="HF83" s="95"/>
      <c r="HG83" s="95"/>
      <c r="HH83" s="95"/>
      <c r="HI83" s="95"/>
      <c r="HJ83" s="95"/>
      <c r="HK83" s="95"/>
      <c r="HL83" s="95"/>
      <c r="HM83" s="95"/>
      <c r="HN83" s="95"/>
      <c r="HO83" s="95"/>
      <c r="HP83" s="95"/>
      <c r="HQ83" s="95"/>
      <c r="HR83" s="95"/>
      <c r="HS83" s="95"/>
      <c r="HT83" s="95"/>
      <c r="HU83" s="95"/>
      <c r="HV83" s="95"/>
      <c r="HW83" s="95"/>
      <c r="HX83" s="95"/>
      <c r="HY83" s="95"/>
      <c r="HZ83" s="95"/>
      <c r="IA83" s="95"/>
      <c r="IB83" s="95"/>
      <c r="IC83" s="95"/>
      <c r="ID83" s="95"/>
      <c r="IE83" s="95"/>
      <c r="IF83" s="95"/>
      <c r="IG83" s="95"/>
      <c r="IH83" s="95"/>
      <c r="II83" s="95"/>
      <c r="IJ83" s="95"/>
      <c r="IK83" s="95"/>
      <c r="IL83" s="95"/>
      <c r="IM83" s="95"/>
      <c r="IN83" s="95"/>
      <c r="IO83" s="95"/>
      <c r="IP83" s="95"/>
      <c r="IQ83" s="95"/>
      <c r="IR83" s="95"/>
      <c r="IS83" s="95"/>
      <c r="IT83" s="95"/>
      <c r="IU83" s="95"/>
      <c r="IV83" s="95"/>
    </row>
    <row r="84" s="77" customFormat="1" spans="1:256">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c r="CF84" s="95"/>
      <c r="CG84" s="95"/>
      <c r="CH84" s="95"/>
      <c r="CI84" s="95"/>
      <c r="CJ84" s="95"/>
      <c r="CK84" s="95"/>
      <c r="CL84" s="95"/>
      <c r="CM84" s="95"/>
      <c r="CN84" s="95"/>
      <c r="CO84" s="95"/>
      <c r="CP84" s="95"/>
      <c r="CQ84" s="95"/>
      <c r="CR84" s="95"/>
      <c r="CS84" s="95"/>
      <c r="CT84" s="95"/>
      <c r="CU84" s="95"/>
      <c r="CV84" s="95"/>
      <c r="CW84" s="95"/>
      <c r="CX84" s="95"/>
      <c r="CY84" s="95"/>
      <c r="CZ84" s="95"/>
      <c r="DA84" s="95"/>
      <c r="DB84" s="95"/>
      <c r="DC84" s="95"/>
      <c r="DD84" s="95"/>
      <c r="DE84" s="95"/>
      <c r="DF84" s="95"/>
      <c r="DG84" s="95"/>
      <c r="DH84" s="95"/>
      <c r="DI84" s="95"/>
      <c r="DJ84" s="95"/>
      <c r="DK84" s="95"/>
      <c r="DL84" s="95"/>
      <c r="DM84" s="95"/>
      <c r="DN84" s="95"/>
      <c r="DO84" s="95"/>
      <c r="DP84" s="95"/>
      <c r="DQ84" s="95"/>
      <c r="DR84" s="95"/>
      <c r="DS84" s="95"/>
      <c r="DT84" s="95"/>
      <c r="DU84" s="95"/>
      <c r="DV84" s="95"/>
      <c r="DW84" s="95"/>
      <c r="DX84" s="95"/>
      <c r="DY84" s="95"/>
      <c r="DZ84" s="95"/>
      <c r="EA84" s="95"/>
      <c r="EB84" s="95"/>
      <c r="EC84" s="95"/>
      <c r="ED84" s="95"/>
      <c r="EE84" s="95"/>
      <c r="EF84" s="95"/>
      <c r="EG84" s="95"/>
      <c r="EH84" s="95"/>
      <c r="EI84" s="95"/>
      <c r="EJ84" s="95"/>
      <c r="EK84" s="95"/>
      <c r="EL84" s="95"/>
      <c r="EM84" s="95"/>
      <c r="EN84" s="95"/>
      <c r="EO84" s="95"/>
      <c r="EP84" s="95"/>
      <c r="EQ84" s="95"/>
      <c r="ER84" s="95"/>
      <c r="ES84" s="95"/>
      <c r="ET84" s="95"/>
      <c r="EU84" s="95"/>
      <c r="EV84" s="95"/>
      <c r="EW84" s="95"/>
      <c r="EX84" s="95"/>
      <c r="EY84" s="95"/>
      <c r="EZ84" s="95"/>
      <c r="FA84" s="95"/>
      <c r="FB84" s="95"/>
      <c r="FC84" s="95"/>
      <c r="FD84" s="95"/>
      <c r="FE84" s="95"/>
      <c r="FF84" s="95"/>
      <c r="FG84" s="95"/>
      <c r="FH84" s="95"/>
      <c r="FI84" s="95"/>
      <c r="FJ84" s="95"/>
      <c r="FK84" s="95"/>
      <c r="FL84" s="95"/>
      <c r="FM84" s="95"/>
      <c r="FN84" s="95"/>
      <c r="FO84" s="95"/>
      <c r="FP84" s="95"/>
      <c r="FQ84" s="95"/>
      <c r="FR84" s="95"/>
      <c r="FS84" s="95"/>
      <c r="FT84" s="95"/>
      <c r="FU84" s="95"/>
      <c r="FV84" s="95"/>
      <c r="FW84" s="95"/>
      <c r="FX84" s="95"/>
      <c r="FY84" s="95"/>
      <c r="FZ84" s="95"/>
      <c r="GA84" s="95"/>
      <c r="GB84" s="95"/>
      <c r="GC84" s="95"/>
      <c r="GD84" s="95"/>
      <c r="GE84" s="95"/>
      <c r="GF84" s="95"/>
      <c r="GG84" s="95"/>
      <c r="GH84" s="95"/>
      <c r="GI84" s="95"/>
      <c r="GJ84" s="95"/>
      <c r="GK84" s="95"/>
      <c r="GL84" s="95"/>
      <c r="GM84" s="95"/>
      <c r="GN84" s="95"/>
      <c r="GO84" s="95"/>
      <c r="GP84" s="95"/>
      <c r="GQ84" s="95"/>
      <c r="GR84" s="95"/>
      <c r="GS84" s="95"/>
      <c r="GT84" s="95"/>
      <c r="GU84" s="95"/>
      <c r="GV84" s="95"/>
      <c r="GW84" s="95"/>
      <c r="GX84" s="95"/>
      <c r="GY84" s="95"/>
      <c r="GZ84" s="95"/>
      <c r="HA84" s="95"/>
      <c r="HB84" s="95"/>
      <c r="HC84" s="95"/>
      <c r="HD84" s="95"/>
      <c r="HE84" s="95"/>
      <c r="HF84" s="95"/>
      <c r="HG84" s="95"/>
      <c r="HH84" s="95"/>
      <c r="HI84" s="95"/>
      <c r="HJ84" s="95"/>
      <c r="HK84" s="95"/>
      <c r="HL84" s="95"/>
      <c r="HM84" s="95"/>
      <c r="HN84" s="95"/>
      <c r="HO84" s="95"/>
      <c r="HP84" s="95"/>
      <c r="HQ84" s="95"/>
      <c r="HR84" s="95"/>
      <c r="HS84" s="95"/>
      <c r="HT84" s="95"/>
      <c r="HU84" s="95"/>
      <c r="HV84" s="95"/>
      <c r="HW84" s="95"/>
      <c r="HX84" s="95"/>
      <c r="HY84" s="95"/>
      <c r="HZ84" s="95"/>
      <c r="IA84" s="95"/>
      <c r="IB84" s="95"/>
      <c r="IC84" s="95"/>
      <c r="ID84" s="95"/>
      <c r="IE84" s="95"/>
      <c r="IF84" s="95"/>
      <c r="IG84" s="95"/>
      <c r="IH84" s="95"/>
      <c r="II84" s="95"/>
      <c r="IJ84" s="95"/>
      <c r="IK84" s="95"/>
      <c r="IL84" s="95"/>
      <c r="IM84" s="95"/>
      <c r="IN84" s="95"/>
      <c r="IO84" s="95"/>
      <c r="IP84" s="95"/>
      <c r="IQ84" s="95"/>
      <c r="IR84" s="95"/>
      <c r="IS84" s="95"/>
      <c r="IT84" s="95"/>
      <c r="IU84" s="95"/>
      <c r="IV84" s="95"/>
    </row>
    <row r="85" s="77" customFormat="1" spans="1:256">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c r="EN85" s="95"/>
      <c r="EO85" s="95"/>
      <c r="EP85" s="95"/>
      <c r="EQ85" s="95"/>
      <c r="ER85" s="95"/>
      <c r="ES85" s="95"/>
      <c r="ET85" s="95"/>
      <c r="EU85" s="95"/>
      <c r="EV85" s="95"/>
      <c r="EW85" s="95"/>
      <c r="EX85" s="95"/>
      <c r="EY85" s="95"/>
      <c r="EZ85" s="95"/>
      <c r="FA85" s="95"/>
      <c r="FB85" s="95"/>
      <c r="FC85" s="95"/>
      <c r="FD85" s="95"/>
      <c r="FE85" s="95"/>
      <c r="FF85" s="95"/>
      <c r="FG85" s="95"/>
      <c r="FH85" s="95"/>
      <c r="FI85" s="95"/>
      <c r="FJ85" s="95"/>
      <c r="FK85" s="95"/>
      <c r="FL85" s="95"/>
      <c r="FM85" s="95"/>
      <c r="FN85" s="95"/>
      <c r="FO85" s="95"/>
      <c r="FP85" s="95"/>
      <c r="FQ85" s="95"/>
      <c r="FR85" s="95"/>
      <c r="FS85" s="95"/>
      <c r="FT85" s="95"/>
      <c r="FU85" s="95"/>
      <c r="FV85" s="95"/>
      <c r="FW85" s="95"/>
      <c r="FX85" s="95"/>
      <c r="FY85" s="95"/>
      <c r="FZ85" s="95"/>
      <c r="GA85" s="95"/>
      <c r="GB85" s="95"/>
      <c r="GC85" s="95"/>
      <c r="GD85" s="95"/>
      <c r="GE85" s="95"/>
      <c r="GF85" s="95"/>
      <c r="GG85" s="95"/>
      <c r="GH85" s="95"/>
      <c r="GI85" s="95"/>
      <c r="GJ85" s="95"/>
      <c r="GK85" s="95"/>
      <c r="GL85" s="95"/>
      <c r="GM85" s="95"/>
      <c r="GN85" s="95"/>
      <c r="GO85" s="95"/>
      <c r="GP85" s="95"/>
      <c r="GQ85" s="95"/>
      <c r="GR85" s="95"/>
      <c r="GS85" s="95"/>
      <c r="GT85" s="95"/>
      <c r="GU85" s="95"/>
      <c r="GV85" s="95"/>
      <c r="GW85" s="95"/>
      <c r="GX85" s="95"/>
      <c r="GY85" s="95"/>
      <c r="GZ85" s="95"/>
      <c r="HA85" s="95"/>
      <c r="HB85" s="95"/>
      <c r="HC85" s="95"/>
      <c r="HD85" s="95"/>
      <c r="HE85" s="95"/>
      <c r="HF85" s="95"/>
      <c r="HG85" s="95"/>
      <c r="HH85" s="95"/>
      <c r="HI85" s="95"/>
      <c r="HJ85" s="95"/>
      <c r="HK85" s="95"/>
      <c r="HL85" s="95"/>
      <c r="HM85" s="95"/>
      <c r="HN85" s="95"/>
      <c r="HO85" s="95"/>
      <c r="HP85" s="95"/>
      <c r="HQ85" s="95"/>
      <c r="HR85" s="95"/>
      <c r="HS85" s="95"/>
      <c r="HT85" s="95"/>
      <c r="HU85" s="95"/>
      <c r="HV85" s="95"/>
      <c r="HW85" s="95"/>
      <c r="HX85" s="95"/>
      <c r="HY85" s="95"/>
      <c r="HZ85" s="95"/>
      <c r="IA85" s="95"/>
      <c r="IB85" s="95"/>
      <c r="IC85" s="95"/>
      <c r="ID85" s="95"/>
      <c r="IE85" s="95"/>
      <c r="IF85" s="95"/>
      <c r="IG85" s="95"/>
      <c r="IH85" s="95"/>
      <c r="II85" s="95"/>
      <c r="IJ85" s="95"/>
      <c r="IK85" s="95"/>
      <c r="IL85" s="95"/>
      <c r="IM85" s="95"/>
      <c r="IN85" s="95"/>
      <c r="IO85" s="95"/>
      <c r="IP85" s="95"/>
      <c r="IQ85" s="95"/>
      <c r="IR85" s="95"/>
      <c r="IS85" s="95"/>
      <c r="IT85" s="95"/>
      <c r="IU85" s="95"/>
      <c r="IV85" s="95"/>
    </row>
    <row r="86" s="77" customFormat="1" spans="1:256">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c r="DK86" s="95"/>
      <c r="DL86" s="95"/>
      <c r="DM86" s="95"/>
      <c r="DN86" s="95"/>
      <c r="DO86" s="95"/>
      <c r="DP86" s="95"/>
      <c r="DQ86" s="95"/>
      <c r="DR86" s="95"/>
      <c r="DS86" s="95"/>
      <c r="DT86" s="95"/>
      <c r="DU86" s="95"/>
      <c r="DV86" s="95"/>
      <c r="DW86" s="95"/>
      <c r="DX86" s="95"/>
      <c r="DY86" s="95"/>
      <c r="DZ86" s="95"/>
      <c r="EA86" s="95"/>
      <c r="EB86" s="95"/>
      <c r="EC86" s="95"/>
      <c r="ED86" s="95"/>
      <c r="EE86" s="95"/>
      <c r="EF86" s="95"/>
      <c r="EG86" s="95"/>
      <c r="EH86" s="95"/>
      <c r="EI86" s="95"/>
      <c r="EJ86" s="95"/>
      <c r="EK86" s="95"/>
      <c r="EL86" s="95"/>
      <c r="EM86" s="95"/>
      <c r="EN86" s="95"/>
      <c r="EO86" s="95"/>
      <c r="EP86" s="95"/>
      <c r="EQ86" s="95"/>
      <c r="ER86" s="95"/>
      <c r="ES86" s="95"/>
      <c r="ET86" s="95"/>
      <c r="EU86" s="95"/>
      <c r="EV86" s="95"/>
      <c r="EW86" s="95"/>
      <c r="EX86" s="95"/>
      <c r="EY86" s="95"/>
      <c r="EZ86" s="95"/>
      <c r="FA86" s="95"/>
      <c r="FB86" s="95"/>
      <c r="FC86" s="95"/>
      <c r="FD86" s="95"/>
      <c r="FE86" s="95"/>
      <c r="FF86" s="95"/>
      <c r="FG86" s="95"/>
      <c r="FH86" s="95"/>
      <c r="FI86" s="95"/>
      <c r="FJ86" s="95"/>
      <c r="FK86" s="95"/>
      <c r="FL86" s="95"/>
      <c r="FM86" s="95"/>
      <c r="FN86" s="95"/>
      <c r="FO86" s="95"/>
      <c r="FP86" s="95"/>
      <c r="FQ86" s="95"/>
      <c r="FR86" s="95"/>
      <c r="FS86" s="95"/>
      <c r="FT86" s="95"/>
      <c r="FU86" s="95"/>
      <c r="FV86" s="95"/>
      <c r="FW86" s="95"/>
      <c r="FX86" s="95"/>
      <c r="FY86" s="95"/>
      <c r="FZ86" s="95"/>
      <c r="GA86" s="95"/>
      <c r="GB86" s="95"/>
      <c r="GC86" s="95"/>
      <c r="GD86" s="95"/>
      <c r="GE86" s="95"/>
      <c r="GF86" s="95"/>
      <c r="GG86" s="95"/>
      <c r="GH86" s="95"/>
      <c r="GI86" s="95"/>
      <c r="GJ86" s="95"/>
      <c r="GK86" s="95"/>
      <c r="GL86" s="95"/>
      <c r="GM86" s="95"/>
      <c r="GN86" s="95"/>
      <c r="GO86" s="95"/>
      <c r="GP86" s="95"/>
      <c r="GQ86" s="95"/>
      <c r="GR86" s="95"/>
      <c r="GS86" s="95"/>
      <c r="GT86" s="95"/>
      <c r="GU86" s="95"/>
      <c r="GV86" s="95"/>
      <c r="GW86" s="95"/>
      <c r="GX86" s="95"/>
      <c r="GY86" s="95"/>
      <c r="GZ86" s="95"/>
      <c r="HA86" s="95"/>
      <c r="HB86" s="95"/>
      <c r="HC86" s="95"/>
      <c r="HD86" s="95"/>
      <c r="HE86" s="95"/>
      <c r="HF86" s="95"/>
      <c r="HG86" s="95"/>
      <c r="HH86" s="95"/>
      <c r="HI86" s="95"/>
      <c r="HJ86" s="95"/>
      <c r="HK86" s="95"/>
      <c r="HL86" s="95"/>
      <c r="HM86" s="95"/>
      <c r="HN86" s="95"/>
      <c r="HO86" s="95"/>
      <c r="HP86" s="95"/>
      <c r="HQ86" s="95"/>
      <c r="HR86" s="95"/>
      <c r="HS86" s="95"/>
      <c r="HT86" s="95"/>
      <c r="HU86" s="95"/>
      <c r="HV86" s="95"/>
      <c r="HW86" s="95"/>
      <c r="HX86" s="95"/>
      <c r="HY86" s="95"/>
      <c r="HZ86" s="95"/>
      <c r="IA86" s="95"/>
      <c r="IB86" s="95"/>
      <c r="IC86" s="95"/>
      <c r="ID86" s="95"/>
      <c r="IE86" s="95"/>
      <c r="IF86" s="95"/>
      <c r="IG86" s="95"/>
      <c r="IH86" s="95"/>
      <c r="II86" s="95"/>
      <c r="IJ86" s="95"/>
      <c r="IK86" s="95"/>
      <c r="IL86" s="95"/>
      <c r="IM86" s="95"/>
      <c r="IN86" s="95"/>
      <c r="IO86" s="95"/>
      <c r="IP86" s="95"/>
      <c r="IQ86" s="95"/>
      <c r="IR86" s="95"/>
      <c r="IS86" s="95"/>
      <c r="IT86" s="95"/>
      <c r="IU86" s="95"/>
      <c r="IV86" s="95"/>
    </row>
    <row r="87" s="77" customFormat="1" spans="1:256">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c r="CN87" s="95"/>
      <c r="CO87" s="95"/>
      <c r="CP87" s="95"/>
      <c r="CQ87" s="95"/>
      <c r="CR87" s="95"/>
      <c r="CS87" s="95"/>
      <c r="CT87" s="95"/>
      <c r="CU87" s="95"/>
      <c r="CV87" s="95"/>
      <c r="CW87" s="95"/>
      <c r="CX87" s="95"/>
      <c r="CY87" s="95"/>
      <c r="CZ87" s="95"/>
      <c r="DA87" s="95"/>
      <c r="DB87" s="95"/>
      <c r="DC87" s="95"/>
      <c r="DD87" s="95"/>
      <c r="DE87" s="95"/>
      <c r="DF87" s="95"/>
      <c r="DG87" s="95"/>
      <c r="DH87" s="95"/>
      <c r="DI87" s="95"/>
      <c r="DJ87" s="95"/>
      <c r="DK87" s="95"/>
      <c r="DL87" s="95"/>
      <c r="DM87" s="95"/>
      <c r="DN87" s="95"/>
      <c r="DO87" s="95"/>
      <c r="DP87" s="95"/>
      <c r="DQ87" s="95"/>
      <c r="DR87" s="95"/>
      <c r="DS87" s="95"/>
      <c r="DT87" s="95"/>
      <c r="DU87" s="95"/>
      <c r="DV87" s="95"/>
      <c r="DW87" s="95"/>
      <c r="DX87" s="95"/>
      <c r="DY87" s="95"/>
      <c r="DZ87" s="95"/>
      <c r="EA87" s="95"/>
      <c r="EB87" s="95"/>
      <c r="EC87" s="95"/>
      <c r="ED87" s="95"/>
      <c r="EE87" s="95"/>
      <c r="EF87" s="95"/>
      <c r="EG87" s="95"/>
      <c r="EH87" s="95"/>
      <c r="EI87" s="95"/>
      <c r="EJ87" s="95"/>
      <c r="EK87" s="95"/>
      <c r="EL87" s="95"/>
      <c r="EM87" s="95"/>
      <c r="EN87" s="95"/>
      <c r="EO87" s="95"/>
      <c r="EP87" s="95"/>
      <c r="EQ87" s="95"/>
      <c r="ER87" s="95"/>
      <c r="ES87" s="95"/>
      <c r="ET87" s="95"/>
      <c r="EU87" s="95"/>
      <c r="EV87" s="95"/>
      <c r="EW87" s="95"/>
      <c r="EX87" s="95"/>
      <c r="EY87" s="95"/>
      <c r="EZ87" s="95"/>
      <c r="FA87" s="95"/>
      <c r="FB87" s="95"/>
      <c r="FC87" s="95"/>
      <c r="FD87" s="95"/>
      <c r="FE87" s="95"/>
      <c r="FF87" s="95"/>
      <c r="FG87" s="95"/>
      <c r="FH87" s="95"/>
      <c r="FI87" s="95"/>
      <c r="FJ87" s="95"/>
      <c r="FK87" s="95"/>
      <c r="FL87" s="95"/>
      <c r="FM87" s="95"/>
      <c r="FN87" s="95"/>
      <c r="FO87" s="95"/>
      <c r="FP87" s="95"/>
      <c r="FQ87" s="95"/>
      <c r="FR87" s="95"/>
      <c r="FS87" s="95"/>
      <c r="FT87" s="95"/>
      <c r="FU87" s="95"/>
      <c r="FV87" s="95"/>
      <c r="FW87" s="95"/>
      <c r="FX87" s="95"/>
      <c r="FY87" s="95"/>
      <c r="FZ87" s="95"/>
      <c r="GA87" s="95"/>
      <c r="GB87" s="95"/>
      <c r="GC87" s="95"/>
      <c r="GD87" s="95"/>
      <c r="GE87" s="95"/>
      <c r="GF87" s="95"/>
      <c r="GG87" s="95"/>
      <c r="GH87" s="95"/>
      <c r="GI87" s="95"/>
      <c r="GJ87" s="95"/>
      <c r="GK87" s="95"/>
      <c r="GL87" s="95"/>
      <c r="GM87" s="95"/>
      <c r="GN87" s="95"/>
      <c r="GO87" s="95"/>
      <c r="GP87" s="95"/>
      <c r="GQ87" s="95"/>
      <c r="GR87" s="95"/>
      <c r="GS87" s="95"/>
      <c r="GT87" s="95"/>
      <c r="GU87" s="95"/>
      <c r="GV87" s="95"/>
      <c r="GW87" s="95"/>
      <c r="GX87" s="95"/>
      <c r="GY87" s="95"/>
      <c r="GZ87" s="95"/>
      <c r="HA87" s="95"/>
      <c r="HB87" s="95"/>
      <c r="HC87" s="95"/>
      <c r="HD87" s="95"/>
      <c r="HE87" s="95"/>
      <c r="HF87" s="95"/>
      <c r="HG87" s="95"/>
      <c r="HH87" s="95"/>
      <c r="HI87" s="95"/>
      <c r="HJ87" s="95"/>
      <c r="HK87" s="95"/>
      <c r="HL87" s="95"/>
      <c r="HM87" s="95"/>
      <c r="HN87" s="95"/>
      <c r="HO87" s="95"/>
      <c r="HP87" s="95"/>
      <c r="HQ87" s="95"/>
      <c r="HR87" s="95"/>
      <c r="HS87" s="95"/>
      <c r="HT87" s="95"/>
      <c r="HU87" s="95"/>
      <c r="HV87" s="95"/>
      <c r="HW87" s="95"/>
      <c r="HX87" s="95"/>
      <c r="HY87" s="95"/>
      <c r="HZ87" s="95"/>
      <c r="IA87" s="95"/>
      <c r="IB87" s="95"/>
      <c r="IC87" s="95"/>
      <c r="ID87" s="95"/>
      <c r="IE87" s="95"/>
      <c r="IF87" s="95"/>
      <c r="IG87" s="95"/>
      <c r="IH87" s="95"/>
      <c r="II87" s="95"/>
      <c r="IJ87" s="95"/>
      <c r="IK87" s="95"/>
      <c r="IL87" s="95"/>
      <c r="IM87" s="95"/>
      <c r="IN87" s="95"/>
      <c r="IO87" s="95"/>
      <c r="IP87" s="95"/>
      <c r="IQ87" s="95"/>
      <c r="IR87" s="95"/>
      <c r="IS87" s="95"/>
      <c r="IT87" s="95"/>
      <c r="IU87" s="95"/>
      <c r="IV87" s="95"/>
    </row>
    <row r="88" s="77" customFormat="1" spans="1:256">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5"/>
      <c r="DG88" s="95"/>
      <c r="DH88" s="95"/>
      <c r="DI88" s="95"/>
      <c r="DJ88" s="95"/>
      <c r="DK88" s="95"/>
      <c r="DL88" s="95"/>
      <c r="DM88" s="95"/>
      <c r="DN88" s="95"/>
      <c r="DO88" s="95"/>
      <c r="DP88" s="95"/>
      <c r="DQ88" s="95"/>
      <c r="DR88" s="95"/>
      <c r="DS88" s="95"/>
      <c r="DT88" s="95"/>
      <c r="DU88" s="95"/>
      <c r="DV88" s="95"/>
      <c r="DW88" s="95"/>
      <c r="DX88" s="95"/>
      <c r="DY88" s="95"/>
      <c r="DZ88" s="95"/>
      <c r="EA88" s="95"/>
      <c r="EB88" s="95"/>
      <c r="EC88" s="95"/>
      <c r="ED88" s="95"/>
      <c r="EE88" s="95"/>
      <c r="EF88" s="95"/>
      <c r="EG88" s="95"/>
      <c r="EH88" s="95"/>
      <c r="EI88" s="95"/>
      <c r="EJ88" s="95"/>
      <c r="EK88" s="95"/>
      <c r="EL88" s="95"/>
      <c r="EM88" s="95"/>
      <c r="EN88" s="95"/>
      <c r="EO88" s="95"/>
      <c r="EP88" s="95"/>
      <c r="EQ88" s="95"/>
      <c r="ER88" s="95"/>
      <c r="ES88" s="95"/>
      <c r="ET88" s="95"/>
      <c r="EU88" s="95"/>
      <c r="EV88" s="95"/>
      <c r="EW88" s="95"/>
      <c r="EX88" s="95"/>
      <c r="EY88" s="95"/>
      <c r="EZ88" s="95"/>
      <c r="FA88" s="95"/>
      <c r="FB88" s="95"/>
      <c r="FC88" s="95"/>
      <c r="FD88" s="95"/>
      <c r="FE88" s="95"/>
      <c r="FF88" s="95"/>
      <c r="FG88" s="95"/>
      <c r="FH88" s="95"/>
      <c r="FI88" s="95"/>
      <c r="FJ88" s="95"/>
      <c r="FK88" s="95"/>
      <c r="FL88" s="95"/>
      <c r="FM88" s="95"/>
      <c r="FN88" s="95"/>
      <c r="FO88" s="95"/>
      <c r="FP88" s="95"/>
      <c r="FQ88" s="95"/>
      <c r="FR88" s="95"/>
      <c r="FS88" s="95"/>
      <c r="FT88" s="95"/>
      <c r="FU88" s="95"/>
      <c r="FV88" s="95"/>
      <c r="FW88" s="95"/>
      <c r="FX88" s="95"/>
      <c r="FY88" s="95"/>
      <c r="FZ88" s="95"/>
      <c r="GA88" s="95"/>
      <c r="GB88" s="95"/>
      <c r="GC88" s="95"/>
      <c r="GD88" s="95"/>
      <c r="GE88" s="95"/>
      <c r="GF88" s="95"/>
      <c r="GG88" s="95"/>
      <c r="GH88" s="95"/>
      <c r="GI88" s="95"/>
      <c r="GJ88" s="95"/>
      <c r="GK88" s="95"/>
      <c r="GL88" s="95"/>
      <c r="GM88" s="95"/>
      <c r="GN88" s="95"/>
      <c r="GO88" s="95"/>
      <c r="GP88" s="95"/>
      <c r="GQ88" s="95"/>
      <c r="GR88" s="95"/>
      <c r="GS88" s="95"/>
      <c r="GT88" s="95"/>
      <c r="GU88" s="95"/>
      <c r="GV88" s="95"/>
      <c r="GW88" s="95"/>
      <c r="GX88" s="95"/>
      <c r="GY88" s="95"/>
      <c r="GZ88" s="95"/>
      <c r="HA88" s="95"/>
      <c r="HB88" s="95"/>
      <c r="HC88" s="95"/>
      <c r="HD88" s="95"/>
      <c r="HE88" s="95"/>
      <c r="HF88" s="95"/>
      <c r="HG88" s="95"/>
      <c r="HH88" s="95"/>
      <c r="HI88" s="95"/>
      <c r="HJ88" s="95"/>
      <c r="HK88" s="95"/>
      <c r="HL88" s="95"/>
      <c r="HM88" s="95"/>
      <c r="HN88" s="95"/>
      <c r="HO88" s="95"/>
      <c r="HP88" s="95"/>
      <c r="HQ88" s="95"/>
      <c r="HR88" s="95"/>
      <c r="HS88" s="95"/>
      <c r="HT88" s="95"/>
      <c r="HU88" s="95"/>
      <c r="HV88" s="95"/>
      <c r="HW88" s="95"/>
      <c r="HX88" s="95"/>
      <c r="HY88" s="95"/>
      <c r="HZ88" s="95"/>
      <c r="IA88" s="95"/>
      <c r="IB88" s="95"/>
      <c r="IC88" s="95"/>
      <c r="ID88" s="95"/>
      <c r="IE88" s="95"/>
      <c r="IF88" s="95"/>
      <c r="IG88" s="95"/>
      <c r="IH88" s="95"/>
      <c r="II88" s="95"/>
      <c r="IJ88" s="95"/>
      <c r="IK88" s="95"/>
      <c r="IL88" s="95"/>
      <c r="IM88" s="95"/>
      <c r="IN88" s="95"/>
      <c r="IO88" s="95"/>
      <c r="IP88" s="95"/>
      <c r="IQ88" s="95"/>
      <c r="IR88" s="95"/>
      <c r="IS88" s="95"/>
      <c r="IT88" s="95"/>
      <c r="IU88" s="95"/>
      <c r="IV88" s="95"/>
    </row>
    <row r="89" s="77" customFormat="1" spans="1:256">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5"/>
      <c r="BU89" s="95"/>
      <c r="BV89" s="95"/>
      <c r="BW89" s="95"/>
      <c r="BX89" s="95"/>
      <c r="BY89" s="95"/>
      <c r="BZ89" s="95"/>
      <c r="CA89" s="95"/>
      <c r="CB89" s="95"/>
      <c r="CC89" s="95"/>
      <c r="CD89" s="95"/>
      <c r="CE89" s="95"/>
      <c r="CF89" s="95"/>
      <c r="CG89" s="95"/>
      <c r="CH89" s="95"/>
      <c r="CI89" s="95"/>
      <c r="CJ89" s="95"/>
      <c r="CK89" s="95"/>
      <c r="CL89" s="95"/>
      <c r="CM89" s="95"/>
      <c r="CN89" s="95"/>
      <c r="CO89" s="95"/>
      <c r="CP89" s="95"/>
      <c r="CQ89" s="95"/>
      <c r="CR89" s="95"/>
      <c r="CS89" s="95"/>
      <c r="CT89" s="95"/>
      <c r="CU89" s="95"/>
      <c r="CV89" s="95"/>
      <c r="CW89" s="95"/>
      <c r="CX89" s="95"/>
      <c r="CY89" s="95"/>
      <c r="CZ89" s="95"/>
      <c r="DA89" s="95"/>
      <c r="DB89" s="95"/>
      <c r="DC89" s="95"/>
      <c r="DD89" s="95"/>
      <c r="DE89" s="95"/>
      <c r="DF89" s="95"/>
      <c r="DG89" s="95"/>
      <c r="DH89" s="95"/>
      <c r="DI89" s="95"/>
      <c r="DJ89" s="95"/>
      <c r="DK89" s="95"/>
      <c r="DL89" s="95"/>
      <c r="DM89" s="95"/>
      <c r="DN89" s="95"/>
      <c r="DO89" s="95"/>
      <c r="DP89" s="95"/>
      <c r="DQ89" s="95"/>
      <c r="DR89" s="95"/>
      <c r="DS89" s="95"/>
      <c r="DT89" s="95"/>
      <c r="DU89" s="95"/>
      <c r="DV89" s="95"/>
      <c r="DW89" s="95"/>
      <c r="DX89" s="95"/>
      <c r="DY89" s="95"/>
      <c r="DZ89" s="95"/>
      <c r="EA89" s="95"/>
      <c r="EB89" s="95"/>
      <c r="EC89" s="95"/>
      <c r="ED89" s="95"/>
      <c r="EE89" s="95"/>
      <c r="EF89" s="95"/>
      <c r="EG89" s="95"/>
      <c r="EH89" s="95"/>
      <c r="EI89" s="95"/>
      <c r="EJ89" s="95"/>
      <c r="EK89" s="95"/>
      <c r="EL89" s="95"/>
      <c r="EM89" s="95"/>
      <c r="EN89" s="95"/>
      <c r="EO89" s="95"/>
      <c r="EP89" s="95"/>
      <c r="EQ89" s="95"/>
      <c r="ER89" s="95"/>
      <c r="ES89" s="95"/>
      <c r="ET89" s="95"/>
      <c r="EU89" s="95"/>
      <c r="EV89" s="95"/>
      <c r="EW89" s="95"/>
      <c r="EX89" s="95"/>
      <c r="EY89" s="95"/>
      <c r="EZ89" s="95"/>
      <c r="FA89" s="95"/>
      <c r="FB89" s="95"/>
      <c r="FC89" s="95"/>
      <c r="FD89" s="95"/>
      <c r="FE89" s="95"/>
      <c r="FF89" s="95"/>
      <c r="FG89" s="95"/>
      <c r="FH89" s="95"/>
      <c r="FI89" s="95"/>
      <c r="FJ89" s="95"/>
      <c r="FK89" s="95"/>
      <c r="FL89" s="95"/>
      <c r="FM89" s="95"/>
      <c r="FN89" s="95"/>
      <c r="FO89" s="95"/>
      <c r="FP89" s="95"/>
      <c r="FQ89" s="95"/>
      <c r="FR89" s="95"/>
      <c r="FS89" s="95"/>
      <c r="FT89" s="95"/>
      <c r="FU89" s="95"/>
      <c r="FV89" s="95"/>
      <c r="FW89" s="95"/>
      <c r="FX89" s="95"/>
      <c r="FY89" s="95"/>
      <c r="FZ89" s="95"/>
      <c r="GA89" s="95"/>
      <c r="GB89" s="95"/>
      <c r="GC89" s="95"/>
      <c r="GD89" s="95"/>
      <c r="GE89" s="95"/>
      <c r="GF89" s="95"/>
      <c r="GG89" s="95"/>
      <c r="GH89" s="95"/>
      <c r="GI89" s="95"/>
      <c r="GJ89" s="95"/>
      <c r="GK89" s="95"/>
      <c r="GL89" s="95"/>
      <c r="GM89" s="95"/>
      <c r="GN89" s="95"/>
      <c r="GO89" s="95"/>
      <c r="GP89" s="95"/>
      <c r="GQ89" s="95"/>
      <c r="GR89" s="95"/>
      <c r="GS89" s="95"/>
      <c r="GT89" s="95"/>
      <c r="GU89" s="95"/>
      <c r="GV89" s="95"/>
      <c r="GW89" s="95"/>
      <c r="GX89" s="95"/>
      <c r="GY89" s="95"/>
      <c r="GZ89" s="95"/>
      <c r="HA89" s="95"/>
      <c r="HB89" s="95"/>
      <c r="HC89" s="95"/>
      <c r="HD89" s="95"/>
      <c r="HE89" s="95"/>
      <c r="HF89" s="95"/>
      <c r="HG89" s="95"/>
      <c r="HH89" s="95"/>
      <c r="HI89" s="95"/>
      <c r="HJ89" s="95"/>
      <c r="HK89" s="95"/>
      <c r="HL89" s="95"/>
      <c r="HM89" s="95"/>
      <c r="HN89" s="95"/>
      <c r="HO89" s="95"/>
      <c r="HP89" s="95"/>
      <c r="HQ89" s="95"/>
      <c r="HR89" s="95"/>
      <c r="HS89" s="95"/>
      <c r="HT89" s="95"/>
      <c r="HU89" s="95"/>
      <c r="HV89" s="95"/>
      <c r="HW89" s="95"/>
      <c r="HX89" s="95"/>
      <c r="HY89" s="95"/>
      <c r="HZ89" s="95"/>
      <c r="IA89" s="95"/>
      <c r="IB89" s="95"/>
      <c r="IC89" s="95"/>
      <c r="ID89" s="95"/>
      <c r="IE89" s="95"/>
      <c r="IF89" s="95"/>
      <c r="IG89" s="95"/>
      <c r="IH89" s="95"/>
      <c r="II89" s="95"/>
      <c r="IJ89" s="95"/>
      <c r="IK89" s="95"/>
      <c r="IL89" s="95"/>
      <c r="IM89" s="95"/>
      <c r="IN89" s="95"/>
      <c r="IO89" s="95"/>
      <c r="IP89" s="95"/>
      <c r="IQ89" s="95"/>
      <c r="IR89" s="95"/>
      <c r="IS89" s="95"/>
      <c r="IT89" s="95"/>
      <c r="IU89" s="95"/>
      <c r="IV89" s="95"/>
    </row>
    <row r="90" s="77" customFormat="1" spans="1:256">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5"/>
      <c r="CW90" s="95"/>
      <c r="CX90" s="95"/>
      <c r="CY90" s="95"/>
      <c r="CZ90" s="95"/>
      <c r="DA90" s="95"/>
      <c r="DB90" s="95"/>
      <c r="DC90" s="95"/>
      <c r="DD90" s="95"/>
      <c r="DE90" s="95"/>
      <c r="DF90" s="95"/>
      <c r="DG90" s="95"/>
      <c r="DH90" s="95"/>
      <c r="DI90" s="95"/>
      <c r="DJ90" s="95"/>
      <c r="DK90" s="95"/>
      <c r="DL90" s="95"/>
      <c r="DM90" s="95"/>
      <c r="DN90" s="95"/>
      <c r="DO90" s="95"/>
      <c r="DP90" s="95"/>
      <c r="DQ90" s="95"/>
      <c r="DR90" s="95"/>
      <c r="DS90" s="95"/>
      <c r="DT90" s="95"/>
      <c r="DU90" s="95"/>
      <c r="DV90" s="95"/>
      <c r="DW90" s="95"/>
      <c r="DX90" s="95"/>
      <c r="DY90" s="95"/>
      <c r="DZ90" s="95"/>
      <c r="EA90" s="95"/>
      <c r="EB90" s="95"/>
      <c r="EC90" s="95"/>
      <c r="ED90" s="95"/>
      <c r="EE90" s="95"/>
      <c r="EF90" s="95"/>
      <c r="EG90" s="95"/>
      <c r="EH90" s="95"/>
      <c r="EI90" s="95"/>
      <c r="EJ90" s="95"/>
      <c r="EK90" s="95"/>
      <c r="EL90" s="95"/>
      <c r="EM90" s="95"/>
      <c r="EN90" s="95"/>
      <c r="EO90" s="95"/>
      <c r="EP90" s="95"/>
      <c r="EQ90" s="95"/>
      <c r="ER90" s="95"/>
      <c r="ES90" s="95"/>
      <c r="ET90" s="95"/>
      <c r="EU90" s="95"/>
      <c r="EV90" s="95"/>
      <c r="EW90" s="95"/>
      <c r="EX90" s="95"/>
      <c r="EY90" s="95"/>
      <c r="EZ90" s="95"/>
      <c r="FA90" s="95"/>
      <c r="FB90" s="95"/>
      <c r="FC90" s="95"/>
      <c r="FD90" s="95"/>
      <c r="FE90" s="95"/>
      <c r="FF90" s="95"/>
      <c r="FG90" s="95"/>
      <c r="FH90" s="95"/>
      <c r="FI90" s="95"/>
      <c r="FJ90" s="95"/>
      <c r="FK90" s="95"/>
      <c r="FL90" s="95"/>
      <c r="FM90" s="95"/>
      <c r="FN90" s="95"/>
      <c r="FO90" s="95"/>
      <c r="FP90" s="95"/>
      <c r="FQ90" s="95"/>
      <c r="FR90" s="95"/>
      <c r="FS90" s="95"/>
      <c r="FT90" s="95"/>
      <c r="FU90" s="95"/>
      <c r="FV90" s="95"/>
      <c r="FW90" s="95"/>
      <c r="FX90" s="95"/>
      <c r="FY90" s="95"/>
      <c r="FZ90" s="95"/>
      <c r="GA90" s="95"/>
      <c r="GB90" s="95"/>
      <c r="GC90" s="95"/>
      <c r="GD90" s="95"/>
      <c r="GE90" s="95"/>
      <c r="GF90" s="95"/>
      <c r="GG90" s="95"/>
      <c r="GH90" s="95"/>
      <c r="GI90" s="95"/>
      <c r="GJ90" s="95"/>
      <c r="GK90" s="95"/>
      <c r="GL90" s="95"/>
      <c r="GM90" s="95"/>
      <c r="GN90" s="95"/>
      <c r="GO90" s="95"/>
      <c r="GP90" s="95"/>
      <c r="GQ90" s="95"/>
      <c r="GR90" s="95"/>
      <c r="GS90" s="95"/>
      <c r="GT90" s="95"/>
      <c r="GU90" s="95"/>
      <c r="GV90" s="95"/>
      <c r="GW90" s="95"/>
      <c r="GX90" s="95"/>
      <c r="GY90" s="95"/>
      <c r="GZ90" s="95"/>
      <c r="HA90" s="95"/>
      <c r="HB90" s="95"/>
      <c r="HC90" s="95"/>
      <c r="HD90" s="95"/>
      <c r="HE90" s="95"/>
      <c r="HF90" s="95"/>
      <c r="HG90" s="95"/>
      <c r="HH90" s="95"/>
      <c r="HI90" s="95"/>
      <c r="HJ90" s="95"/>
      <c r="HK90" s="95"/>
      <c r="HL90" s="95"/>
      <c r="HM90" s="95"/>
      <c r="HN90" s="95"/>
      <c r="HO90" s="95"/>
      <c r="HP90" s="95"/>
      <c r="HQ90" s="95"/>
      <c r="HR90" s="95"/>
      <c r="HS90" s="95"/>
      <c r="HT90" s="95"/>
      <c r="HU90" s="95"/>
      <c r="HV90" s="95"/>
      <c r="HW90" s="95"/>
      <c r="HX90" s="95"/>
      <c r="HY90" s="95"/>
      <c r="HZ90" s="95"/>
      <c r="IA90" s="95"/>
      <c r="IB90" s="95"/>
      <c r="IC90" s="95"/>
      <c r="ID90" s="95"/>
      <c r="IE90" s="95"/>
      <c r="IF90" s="95"/>
      <c r="IG90" s="95"/>
      <c r="IH90" s="95"/>
      <c r="II90" s="95"/>
      <c r="IJ90" s="95"/>
      <c r="IK90" s="95"/>
      <c r="IL90" s="95"/>
      <c r="IM90" s="95"/>
      <c r="IN90" s="95"/>
      <c r="IO90" s="95"/>
      <c r="IP90" s="95"/>
      <c r="IQ90" s="95"/>
      <c r="IR90" s="95"/>
      <c r="IS90" s="95"/>
      <c r="IT90" s="95"/>
      <c r="IU90" s="95"/>
      <c r="IV90" s="95"/>
    </row>
    <row r="91" s="77" customFormat="1" spans="1:256">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95"/>
      <c r="BR91" s="95"/>
      <c r="BS91" s="95"/>
      <c r="BT91" s="95"/>
      <c r="BU91" s="95"/>
      <c r="BV91" s="95"/>
      <c r="BW91" s="95"/>
      <c r="BX91" s="95"/>
      <c r="BY91" s="95"/>
      <c r="BZ91" s="95"/>
      <c r="CA91" s="95"/>
      <c r="CB91" s="95"/>
      <c r="CC91" s="95"/>
      <c r="CD91" s="95"/>
      <c r="CE91" s="95"/>
      <c r="CF91" s="95"/>
      <c r="CG91" s="95"/>
      <c r="CH91" s="95"/>
      <c r="CI91" s="95"/>
      <c r="CJ91" s="95"/>
      <c r="CK91" s="95"/>
      <c r="CL91" s="95"/>
      <c r="CM91" s="95"/>
      <c r="CN91" s="95"/>
      <c r="CO91" s="95"/>
      <c r="CP91" s="95"/>
      <c r="CQ91" s="95"/>
      <c r="CR91" s="95"/>
      <c r="CS91" s="95"/>
      <c r="CT91" s="95"/>
      <c r="CU91" s="95"/>
      <c r="CV91" s="95"/>
      <c r="CW91" s="95"/>
      <c r="CX91" s="95"/>
      <c r="CY91" s="95"/>
      <c r="CZ91" s="95"/>
      <c r="DA91" s="95"/>
      <c r="DB91" s="95"/>
      <c r="DC91" s="95"/>
      <c r="DD91" s="95"/>
      <c r="DE91" s="95"/>
      <c r="DF91" s="95"/>
      <c r="DG91" s="95"/>
      <c r="DH91" s="95"/>
      <c r="DI91" s="95"/>
      <c r="DJ91" s="95"/>
      <c r="DK91" s="95"/>
      <c r="DL91" s="95"/>
      <c r="DM91" s="95"/>
      <c r="DN91" s="95"/>
      <c r="DO91" s="95"/>
      <c r="DP91" s="95"/>
      <c r="DQ91" s="95"/>
      <c r="DR91" s="95"/>
      <c r="DS91" s="95"/>
      <c r="DT91" s="95"/>
      <c r="DU91" s="95"/>
      <c r="DV91" s="95"/>
      <c r="DW91" s="95"/>
      <c r="DX91" s="95"/>
      <c r="DY91" s="95"/>
      <c r="DZ91" s="95"/>
      <c r="EA91" s="95"/>
      <c r="EB91" s="95"/>
      <c r="EC91" s="95"/>
      <c r="ED91" s="95"/>
      <c r="EE91" s="95"/>
      <c r="EF91" s="95"/>
      <c r="EG91" s="95"/>
      <c r="EH91" s="95"/>
      <c r="EI91" s="95"/>
      <c r="EJ91" s="95"/>
      <c r="EK91" s="95"/>
      <c r="EL91" s="95"/>
      <c r="EM91" s="95"/>
      <c r="EN91" s="95"/>
      <c r="EO91" s="95"/>
      <c r="EP91" s="95"/>
      <c r="EQ91" s="95"/>
      <c r="ER91" s="95"/>
      <c r="ES91" s="95"/>
      <c r="ET91" s="95"/>
      <c r="EU91" s="95"/>
      <c r="EV91" s="95"/>
      <c r="EW91" s="95"/>
      <c r="EX91" s="95"/>
      <c r="EY91" s="95"/>
      <c r="EZ91" s="95"/>
      <c r="FA91" s="95"/>
      <c r="FB91" s="95"/>
      <c r="FC91" s="95"/>
      <c r="FD91" s="95"/>
      <c r="FE91" s="95"/>
      <c r="FF91" s="95"/>
      <c r="FG91" s="95"/>
      <c r="FH91" s="95"/>
      <c r="FI91" s="95"/>
      <c r="FJ91" s="95"/>
      <c r="FK91" s="95"/>
      <c r="FL91" s="95"/>
      <c r="FM91" s="95"/>
      <c r="FN91" s="95"/>
      <c r="FO91" s="95"/>
      <c r="FP91" s="95"/>
      <c r="FQ91" s="95"/>
      <c r="FR91" s="95"/>
      <c r="FS91" s="95"/>
      <c r="FT91" s="95"/>
      <c r="FU91" s="95"/>
      <c r="FV91" s="95"/>
      <c r="FW91" s="95"/>
      <c r="FX91" s="95"/>
      <c r="FY91" s="95"/>
      <c r="FZ91" s="95"/>
      <c r="GA91" s="95"/>
      <c r="GB91" s="95"/>
      <c r="GC91" s="95"/>
      <c r="GD91" s="95"/>
      <c r="GE91" s="95"/>
      <c r="GF91" s="95"/>
      <c r="GG91" s="95"/>
      <c r="GH91" s="95"/>
      <c r="GI91" s="95"/>
      <c r="GJ91" s="95"/>
      <c r="GK91" s="95"/>
      <c r="GL91" s="95"/>
      <c r="GM91" s="95"/>
      <c r="GN91" s="95"/>
      <c r="GO91" s="95"/>
      <c r="GP91" s="95"/>
      <c r="GQ91" s="95"/>
      <c r="GR91" s="95"/>
      <c r="GS91" s="95"/>
      <c r="GT91" s="95"/>
      <c r="GU91" s="95"/>
      <c r="GV91" s="95"/>
      <c r="GW91" s="95"/>
      <c r="GX91" s="95"/>
      <c r="GY91" s="95"/>
      <c r="GZ91" s="95"/>
      <c r="HA91" s="95"/>
      <c r="HB91" s="95"/>
      <c r="HC91" s="95"/>
      <c r="HD91" s="95"/>
      <c r="HE91" s="95"/>
      <c r="HF91" s="95"/>
      <c r="HG91" s="95"/>
      <c r="HH91" s="95"/>
      <c r="HI91" s="95"/>
      <c r="HJ91" s="95"/>
      <c r="HK91" s="95"/>
      <c r="HL91" s="95"/>
      <c r="HM91" s="95"/>
      <c r="HN91" s="95"/>
      <c r="HO91" s="95"/>
      <c r="HP91" s="95"/>
      <c r="HQ91" s="95"/>
      <c r="HR91" s="95"/>
      <c r="HS91" s="95"/>
      <c r="HT91" s="95"/>
      <c r="HU91" s="95"/>
      <c r="HV91" s="95"/>
      <c r="HW91" s="95"/>
      <c r="HX91" s="95"/>
      <c r="HY91" s="95"/>
      <c r="HZ91" s="95"/>
      <c r="IA91" s="95"/>
      <c r="IB91" s="95"/>
      <c r="IC91" s="95"/>
      <c r="ID91" s="95"/>
      <c r="IE91" s="95"/>
      <c r="IF91" s="95"/>
      <c r="IG91" s="95"/>
      <c r="IH91" s="95"/>
      <c r="II91" s="95"/>
      <c r="IJ91" s="95"/>
      <c r="IK91" s="95"/>
      <c r="IL91" s="95"/>
      <c r="IM91" s="95"/>
      <c r="IN91" s="95"/>
      <c r="IO91" s="95"/>
      <c r="IP91" s="95"/>
      <c r="IQ91" s="95"/>
      <c r="IR91" s="95"/>
      <c r="IS91" s="95"/>
      <c r="IT91" s="95"/>
      <c r="IU91" s="95"/>
      <c r="IV91" s="95"/>
    </row>
    <row r="92" s="77" customFormat="1" spans="1:256">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5"/>
      <c r="CW92" s="95"/>
      <c r="CX92" s="95"/>
      <c r="CY92" s="95"/>
      <c r="CZ92" s="95"/>
      <c r="DA92" s="95"/>
      <c r="DB92" s="95"/>
      <c r="DC92" s="95"/>
      <c r="DD92" s="95"/>
      <c r="DE92" s="95"/>
      <c r="DF92" s="95"/>
      <c r="DG92" s="95"/>
      <c r="DH92" s="95"/>
      <c r="DI92" s="95"/>
      <c r="DJ92" s="95"/>
      <c r="DK92" s="95"/>
      <c r="DL92" s="95"/>
      <c r="DM92" s="95"/>
      <c r="DN92" s="95"/>
      <c r="DO92" s="95"/>
      <c r="DP92" s="95"/>
      <c r="DQ92" s="95"/>
      <c r="DR92" s="95"/>
      <c r="DS92" s="95"/>
      <c r="DT92" s="95"/>
      <c r="DU92" s="95"/>
      <c r="DV92" s="95"/>
      <c r="DW92" s="95"/>
      <c r="DX92" s="95"/>
      <c r="DY92" s="95"/>
      <c r="DZ92" s="95"/>
      <c r="EA92" s="95"/>
      <c r="EB92" s="95"/>
      <c r="EC92" s="95"/>
      <c r="ED92" s="95"/>
      <c r="EE92" s="95"/>
      <c r="EF92" s="95"/>
      <c r="EG92" s="95"/>
      <c r="EH92" s="95"/>
      <c r="EI92" s="95"/>
      <c r="EJ92" s="95"/>
      <c r="EK92" s="95"/>
      <c r="EL92" s="95"/>
      <c r="EM92" s="95"/>
      <c r="EN92" s="95"/>
      <c r="EO92" s="95"/>
      <c r="EP92" s="95"/>
      <c r="EQ92" s="95"/>
      <c r="ER92" s="95"/>
      <c r="ES92" s="95"/>
      <c r="ET92" s="95"/>
      <c r="EU92" s="95"/>
      <c r="EV92" s="95"/>
      <c r="EW92" s="95"/>
      <c r="EX92" s="95"/>
      <c r="EY92" s="95"/>
      <c r="EZ92" s="95"/>
      <c r="FA92" s="95"/>
      <c r="FB92" s="95"/>
      <c r="FC92" s="95"/>
      <c r="FD92" s="95"/>
      <c r="FE92" s="95"/>
      <c r="FF92" s="95"/>
      <c r="FG92" s="95"/>
      <c r="FH92" s="95"/>
      <c r="FI92" s="95"/>
      <c r="FJ92" s="95"/>
      <c r="FK92" s="95"/>
      <c r="FL92" s="95"/>
      <c r="FM92" s="95"/>
      <c r="FN92" s="95"/>
      <c r="FO92" s="95"/>
      <c r="FP92" s="95"/>
      <c r="FQ92" s="95"/>
      <c r="FR92" s="95"/>
      <c r="FS92" s="95"/>
      <c r="FT92" s="95"/>
      <c r="FU92" s="95"/>
      <c r="FV92" s="95"/>
      <c r="FW92" s="95"/>
      <c r="FX92" s="95"/>
      <c r="FY92" s="95"/>
      <c r="FZ92" s="95"/>
      <c r="GA92" s="95"/>
      <c r="GB92" s="95"/>
      <c r="GC92" s="95"/>
      <c r="GD92" s="95"/>
      <c r="GE92" s="95"/>
      <c r="GF92" s="95"/>
      <c r="GG92" s="95"/>
      <c r="GH92" s="95"/>
      <c r="GI92" s="95"/>
      <c r="GJ92" s="95"/>
      <c r="GK92" s="95"/>
      <c r="GL92" s="95"/>
      <c r="GM92" s="95"/>
      <c r="GN92" s="95"/>
      <c r="GO92" s="95"/>
      <c r="GP92" s="95"/>
      <c r="GQ92" s="95"/>
      <c r="GR92" s="95"/>
      <c r="GS92" s="95"/>
      <c r="GT92" s="95"/>
      <c r="GU92" s="95"/>
      <c r="GV92" s="95"/>
      <c r="GW92" s="95"/>
      <c r="GX92" s="95"/>
      <c r="GY92" s="95"/>
      <c r="GZ92" s="95"/>
      <c r="HA92" s="95"/>
      <c r="HB92" s="95"/>
      <c r="HC92" s="95"/>
      <c r="HD92" s="95"/>
      <c r="HE92" s="95"/>
      <c r="HF92" s="95"/>
      <c r="HG92" s="95"/>
      <c r="HH92" s="95"/>
      <c r="HI92" s="95"/>
      <c r="HJ92" s="95"/>
      <c r="HK92" s="95"/>
      <c r="HL92" s="95"/>
      <c r="HM92" s="95"/>
      <c r="HN92" s="95"/>
      <c r="HO92" s="95"/>
      <c r="HP92" s="95"/>
      <c r="HQ92" s="95"/>
      <c r="HR92" s="95"/>
      <c r="HS92" s="95"/>
      <c r="HT92" s="95"/>
      <c r="HU92" s="95"/>
      <c r="HV92" s="95"/>
      <c r="HW92" s="95"/>
      <c r="HX92" s="95"/>
      <c r="HY92" s="95"/>
      <c r="HZ92" s="95"/>
      <c r="IA92" s="95"/>
      <c r="IB92" s="95"/>
      <c r="IC92" s="95"/>
      <c r="ID92" s="95"/>
      <c r="IE92" s="95"/>
      <c r="IF92" s="95"/>
      <c r="IG92" s="95"/>
      <c r="IH92" s="95"/>
      <c r="II92" s="95"/>
      <c r="IJ92" s="95"/>
      <c r="IK92" s="95"/>
      <c r="IL92" s="95"/>
      <c r="IM92" s="95"/>
      <c r="IN92" s="95"/>
      <c r="IO92" s="95"/>
      <c r="IP92" s="95"/>
      <c r="IQ92" s="95"/>
      <c r="IR92" s="95"/>
      <c r="IS92" s="95"/>
      <c r="IT92" s="95"/>
      <c r="IU92" s="95"/>
      <c r="IV92" s="95"/>
    </row>
    <row r="93" s="77" customFormat="1" spans="1:256">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95"/>
      <c r="BR93" s="95"/>
      <c r="BS93" s="95"/>
      <c r="BT93" s="95"/>
      <c r="BU93" s="95"/>
      <c r="BV93" s="95"/>
      <c r="BW93" s="95"/>
      <c r="BX93" s="95"/>
      <c r="BY93" s="95"/>
      <c r="BZ93" s="95"/>
      <c r="CA93" s="95"/>
      <c r="CB93" s="95"/>
      <c r="CC93" s="95"/>
      <c r="CD93" s="95"/>
      <c r="CE93" s="95"/>
      <c r="CF93" s="95"/>
      <c r="CG93" s="95"/>
      <c r="CH93" s="95"/>
      <c r="CI93" s="95"/>
      <c r="CJ93" s="95"/>
      <c r="CK93" s="95"/>
      <c r="CL93" s="95"/>
      <c r="CM93" s="95"/>
      <c r="CN93" s="95"/>
      <c r="CO93" s="95"/>
      <c r="CP93" s="95"/>
      <c r="CQ93" s="95"/>
      <c r="CR93" s="95"/>
      <c r="CS93" s="95"/>
      <c r="CT93" s="95"/>
      <c r="CU93" s="95"/>
      <c r="CV93" s="95"/>
      <c r="CW93" s="95"/>
      <c r="CX93" s="95"/>
      <c r="CY93" s="95"/>
      <c r="CZ93" s="95"/>
      <c r="DA93" s="95"/>
      <c r="DB93" s="95"/>
      <c r="DC93" s="95"/>
      <c r="DD93" s="95"/>
      <c r="DE93" s="95"/>
      <c r="DF93" s="95"/>
      <c r="DG93" s="95"/>
      <c r="DH93" s="95"/>
      <c r="DI93" s="95"/>
      <c r="DJ93" s="95"/>
      <c r="DK93" s="95"/>
      <c r="DL93" s="95"/>
      <c r="DM93" s="95"/>
      <c r="DN93" s="95"/>
      <c r="DO93" s="95"/>
      <c r="DP93" s="95"/>
      <c r="DQ93" s="95"/>
      <c r="DR93" s="95"/>
      <c r="DS93" s="95"/>
      <c r="DT93" s="95"/>
      <c r="DU93" s="95"/>
      <c r="DV93" s="95"/>
      <c r="DW93" s="95"/>
      <c r="DX93" s="95"/>
      <c r="DY93" s="95"/>
      <c r="DZ93" s="95"/>
      <c r="EA93" s="95"/>
      <c r="EB93" s="95"/>
      <c r="EC93" s="95"/>
      <c r="ED93" s="95"/>
      <c r="EE93" s="95"/>
      <c r="EF93" s="95"/>
      <c r="EG93" s="95"/>
      <c r="EH93" s="95"/>
      <c r="EI93" s="95"/>
      <c r="EJ93" s="95"/>
      <c r="EK93" s="95"/>
      <c r="EL93" s="95"/>
      <c r="EM93" s="95"/>
      <c r="EN93" s="95"/>
      <c r="EO93" s="95"/>
      <c r="EP93" s="95"/>
      <c r="EQ93" s="95"/>
      <c r="ER93" s="95"/>
      <c r="ES93" s="95"/>
      <c r="ET93" s="95"/>
      <c r="EU93" s="95"/>
      <c r="EV93" s="95"/>
      <c r="EW93" s="95"/>
      <c r="EX93" s="95"/>
      <c r="EY93" s="95"/>
      <c r="EZ93" s="95"/>
      <c r="FA93" s="95"/>
      <c r="FB93" s="95"/>
      <c r="FC93" s="95"/>
      <c r="FD93" s="95"/>
      <c r="FE93" s="95"/>
      <c r="FF93" s="95"/>
      <c r="FG93" s="95"/>
      <c r="FH93" s="95"/>
      <c r="FI93" s="95"/>
      <c r="FJ93" s="95"/>
      <c r="FK93" s="95"/>
      <c r="FL93" s="95"/>
      <c r="FM93" s="95"/>
      <c r="FN93" s="95"/>
      <c r="FO93" s="95"/>
      <c r="FP93" s="95"/>
      <c r="FQ93" s="95"/>
      <c r="FR93" s="95"/>
      <c r="FS93" s="95"/>
      <c r="FT93" s="95"/>
      <c r="FU93" s="95"/>
      <c r="FV93" s="95"/>
      <c r="FW93" s="95"/>
      <c r="FX93" s="95"/>
      <c r="FY93" s="95"/>
      <c r="FZ93" s="95"/>
      <c r="GA93" s="95"/>
      <c r="GB93" s="95"/>
      <c r="GC93" s="95"/>
      <c r="GD93" s="95"/>
      <c r="GE93" s="95"/>
      <c r="GF93" s="95"/>
      <c r="GG93" s="95"/>
      <c r="GH93" s="95"/>
      <c r="GI93" s="95"/>
      <c r="GJ93" s="95"/>
      <c r="GK93" s="95"/>
      <c r="GL93" s="95"/>
      <c r="GM93" s="95"/>
      <c r="GN93" s="95"/>
      <c r="GO93" s="95"/>
      <c r="GP93" s="95"/>
      <c r="GQ93" s="95"/>
      <c r="GR93" s="95"/>
      <c r="GS93" s="95"/>
      <c r="GT93" s="95"/>
      <c r="GU93" s="95"/>
      <c r="GV93" s="95"/>
      <c r="GW93" s="95"/>
      <c r="GX93" s="95"/>
      <c r="GY93" s="95"/>
      <c r="GZ93" s="95"/>
      <c r="HA93" s="95"/>
      <c r="HB93" s="95"/>
      <c r="HC93" s="95"/>
      <c r="HD93" s="95"/>
      <c r="HE93" s="95"/>
      <c r="HF93" s="95"/>
      <c r="HG93" s="95"/>
      <c r="HH93" s="95"/>
      <c r="HI93" s="95"/>
      <c r="HJ93" s="95"/>
      <c r="HK93" s="95"/>
      <c r="HL93" s="95"/>
      <c r="HM93" s="95"/>
      <c r="HN93" s="95"/>
      <c r="HO93" s="95"/>
      <c r="HP93" s="95"/>
      <c r="HQ93" s="95"/>
      <c r="HR93" s="95"/>
      <c r="HS93" s="95"/>
      <c r="HT93" s="95"/>
      <c r="HU93" s="95"/>
      <c r="HV93" s="95"/>
      <c r="HW93" s="95"/>
      <c r="HX93" s="95"/>
      <c r="HY93" s="95"/>
      <c r="HZ93" s="95"/>
      <c r="IA93" s="95"/>
      <c r="IB93" s="95"/>
      <c r="IC93" s="95"/>
      <c r="ID93" s="95"/>
      <c r="IE93" s="95"/>
      <c r="IF93" s="95"/>
      <c r="IG93" s="95"/>
      <c r="IH93" s="95"/>
      <c r="II93" s="95"/>
      <c r="IJ93" s="95"/>
      <c r="IK93" s="95"/>
      <c r="IL93" s="95"/>
      <c r="IM93" s="95"/>
      <c r="IN93" s="95"/>
      <c r="IO93" s="95"/>
      <c r="IP93" s="95"/>
      <c r="IQ93" s="95"/>
      <c r="IR93" s="95"/>
      <c r="IS93" s="95"/>
      <c r="IT93" s="95"/>
      <c r="IU93" s="95"/>
      <c r="IV93" s="95"/>
    </row>
    <row r="94" s="77" customFormat="1" spans="1:256">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5"/>
      <c r="CW94" s="95"/>
      <c r="CX94" s="95"/>
      <c r="CY94" s="95"/>
      <c r="CZ94" s="95"/>
      <c r="DA94" s="95"/>
      <c r="DB94" s="95"/>
      <c r="DC94" s="95"/>
      <c r="DD94" s="95"/>
      <c r="DE94" s="95"/>
      <c r="DF94" s="95"/>
      <c r="DG94" s="95"/>
      <c r="DH94" s="95"/>
      <c r="DI94" s="95"/>
      <c r="DJ94" s="95"/>
      <c r="DK94" s="95"/>
      <c r="DL94" s="95"/>
      <c r="DM94" s="95"/>
      <c r="DN94" s="95"/>
      <c r="DO94" s="95"/>
      <c r="DP94" s="95"/>
      <c r="DQ94" s="95"/>
      <c r="DR94" s="95"/>
      <c r="DS94" s="95"/>
      <c r="DT94" s="95"/>
      <c r="DU94" s="95"/>
      <c r="DV94" s="95"/>
      <c r="DW94" s="95"/>
      <c r="DX94" s="95"/>
      <c r="DY94" s="95"/>
      <c r="DZ94" s="95"/>
      <c r="EA94" s="95"/>
      <c r="EB94" s="95"/>
      <c r="EC94" s="95"/>
      <c r="ED94" s="95"/>
      <c r="EE94" s="95"/>
      <c r="EF94" s="95"/>
      <c r="EG94" s="95"/>
      <c r="EH94" s="95"/>
      <c r="EI94" s="95"/>
      <c r="EJ94" s="95"/>
      <c r="EK94" s="95"/>
      <c r="EL94" s="95"/>
      <c r="EM94" s="95"/>
      <c r="EN94" s="95"/>
      <c r="EO94" s="95"/>
      <c r="EP94" s="95"/>
      <c r="EQ94" s="95"/>
      <c r="ER94" s="95"/>
      <c r="ES94" s="95"/>
      <c r="ET94" s="95"/>
      <c r="EU94" s="95"/>
      <c r="EV94" s="95"/>
      <c r="EW94" s="95"/>
      <c r="EX94" s="95"/>
      <c r="EY94" s="95"/>
      <c r="EZ94" s="95"/>
      <c r="FA94" s="95"/>
      <c r="FB94" s="95"/>
      <c r="FC94" s="95"/>
      <c r="FD94" s="95"/>
      <c r="FE94" s="95"/>
      <c r="FF94" s="95"/>
      <c r="FG94" s="95"/>
      <c r="FH94" s="95"/>
      <c r="FI94" s="95"/>
      <c r="FJ94" s="95"/>
      <c r="FK94" s="95"/>
      <c r="FL94" s="95"/>
      <c r="FM94" s="95"/>
      <c r="FN94" s="95"/>
      <c r="FO94" s="95"/>
      <c r="FP94" s="95"/>
      <c r="FQ94" s="95"/>
      <c r="FR94" s="95"/>
      <c r="FS94" s="95"/>
      <c r="FT94" s="95"/>
      <c r="FU94" s="95"/>
      <c r="FV94" s="95"/>
      <c r="FW94" s="95"/>
      <c r="FX94" s="95"/>
      <c r="FY94" s="95"/>
      <c r="FZ94" s="95"/>
      <c r="GA94" s="95"/>
      <c r="GB94" s="95"/>
      <c r="GC94" s="95"/>
      <c r="GD94" s="95"/>
      <c r="GE94" s="95"/>
      <c r="GF94" s="95"/>
      <c r="GG94" s="95"/>
      <c r="GH94" s="95"/>
      <c r="GI94" s="95"/>
      <c r="GJ94" s="95"/>
      <c r="GK94" s="95"/>
      <c r="GL94" s="95"/>
      <c r="GM94" s="95"/>
      <c r="GN94" s="95"/>
      <c r="GO94" s="95"/>
      <c r="GP94" s="95"/>
      <c r="GQ94" s="95"/>
      <c r="GR94" s="95"/>
      <c r="GS94" s="95"/>
      <c r="GT94" s="95"/>
      <c r="GU94" s="95"/>
      <c r="GV94" s="95"/>
      <c r="GW94" s="95"/>
      <c r="GX94" s="95"/>
      <c r="GY94" s="95"/>
      <c r="GZ94" s="95"/>
      <c r="HA94" s="95"/>
      <c r="HB94" s="95"/>
      <c r="HC94" s="95"/>
      <c r="HD94" s="95"/>
      <c r="HE94" s="95"/>
      <c r="HF94" s="95"/>
      <c r="HG94" s="95"/>
      <c r="HH94" s="95"/>
      <c r="HI94" s="95"/>
      <c r="HJ94" s="95"/>
      <c r="HK94" s="95"/>
      <c r="HL94" s="95"/>
      <c r="HM94" s="95"/>
      <c r="HN94" s="95"/>
      <c r="HO94" s="95"/>
      <c r="HP94" s="95"/>
      <c r="HQ94" s="95"/>
      <c r="HR94" s="95"/>
      <c r="HS94" s="95"/>
      <c r="HT94" s="95"/>
      <c r="HU94" s="95"/>
      <c r="HV94" s="95"/>
      <c r="HW94" s="95"/>
      <c r="HX94" s="95"/>
      <c r="HY94" s="95"/>
      <c r="HZ94" s="95"/>
      <c r="IA94" s="95"/>
      <c r="IB94" s="95"/>
      <c r="IC94" s="95"/>
      <c r="ID94" s="95"/>
      <c r="IE94" s="95"/>
      <c r="IF94" s="95"/>
      <c r="IG94" s="95"/>
      <c r="IH94" s="95"/>
      <c r="II94" s="95"/>
      <c r="IJ94" s="95"/>
      <c r="IK94" s="95"/>
      <c r="IL94" s="95"/>
      <c r="IM94" s="95"/>
      <c r="IN94" s="95"/>
      <c r="IO94" s="95"/>
      <c r="IP94" s="95"/>
      <c r="IQ94" s="95"/>
      <c r="IR94" s="95"/>
      <c r="IS94" s="95"/>
      <c r="IT94" s="95"/>
      <c r="IU94" s="95"/>
      <c r="IV94" s="95"/>
    </row>
    <row r="95" s="77" customFormat="1" spans="1:256">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5"/>
      <c r="BR95" s="95"/>
      <c r="BS95" s="95"/>
      <c r="BT95" s="95"/>
      <c r="BU95" s="95"/>
      <c r="BV95" s="95"/>
      <c r="BW95" s="95"/>
      <c r="BX95" s="95"/>
      <c r="BY95" s="95"/>
      <c r="BZ95" s="95"/>
      <c r="CA95" s="95"/>
      <c r="CB95" s="95"/>
      <c r="CC95" s="95"/>
      <c r="CD95" s="95"/>
      <c r="CE95" s="95"/>
      <c r="CF95" s="95"/>
      <c r="CG95" s="95"/>
      <c r="CH95" s="95"/>
      <c r="CI95" s="95"/>
      <c r="CJ95" s="95"/>
      <c r="CK95" s="95"/>
      <c r="CL95" s="95"/>
      <c r="CM95" s="95"/>
      <c r="CN95" s="95"/>
      <c r="CO95" s="95"/>
      <c r="CP95" s="95"/>
      <c r="CQ95" s="95"/>
      <c r="CR95" s="95"/>
      <c r="CS95" s="95"/>
      <c r="CT95" s="95"/>
      <c r="CU95" s="95"/>
      <c r="CV95" s="95"/>
      <c r="CW95" s="95"/>
      <c r="CX95" s="95"/>
      <c r="CY95" s="95"/>
      <c r="CZ95" s="95"/>
      <c r="DA95" s="95"/>
      <c r="DB95" s="95"/>
      <c r="DC95" s="95"/>
      <c r="DD95" s="95"/>
      <c r="DE95" s="95"/>
      <c r="DF95" s="95"/>
      <c r="DG95" s="95"/>
      <c r="DH95" s="95"/>
      <c r="DI95" s="95"/>
      <c r="DJ95" s="95"/>
      <c r="DK95" s="95"/>
      <c r="DL95" s="95"/>
      <c r="DM95" s="95"/>
      <c r="DN95" s="95"/>
      <c r="DO95" s="95"/>
      <c r="DP95" s="95"/>
      <c r="DQ95" s="95"/>
      <c r="DR95" s="95"/>
      <c r="DS95" s="95"/>
      <c r="DT95" s="95"/>
      <c r="DU95" s="95"/>
      <c r="DV95" s="95"/>
      <c r="DW95" s="95"/>
      <c r="DX95" s="95"/>
      <c r="DY95" s="95"/>
      <c r="DZ95" s="95"/>
      <c r="EA95" s="95"/>
      <c r="EB95" s="95"/>
      <c r="EC95" s="95"/>
      <c r="ED95" s="95"/>
      <c r="EE95" s="95"/>
      <c r="EF95" s="95"/>
      <c r="EG95" s="95"/>
      <c r="EH95" s="95"/>
      <c r="EI95" s="95"/>
      <c r="EJ95" s="95"/>
      <c r="EK95" s="95"/>
      <c r="EL95" s="95"/>
      <c r="EM95" s="95"/>
      <c r="EN95" s="95"/>
      <c r="EO95" s="95"/>
      <c r="EP95" s="95"/>
      <c r="EQ95" s="95"/>
      <c r="ER95" s="95"/>
      <c r="ES95" s="95"/>
      <c r="ET95" s="95"/>
      <c r="EU95" s="95"/>
      <c r="EV95" s="95"/>
      <c r="EW95" s="95"/>
      <c r="EX95" s="95"/>
      <c r="EY95" s="95"/>
      <c r="EZ95" s="95"/>
      <c r="FA95" s="95"/>
      <c r="FB95" s="95"/>
      <c r="FC95" s="95"/>
      <c r="FD95" s="95"/>
      <c r="FE95" s="95"/>
      <c r="FF95" s="95"/>
      <c r="FG95" s="95"/>
      <c r="FH95" s="95"/>
      <c r="FI95" s="95"/>
      <c r="FJ95" s="95"/>
      <c r="FK95" s="95"/>
      <c r="FL95" s="95"/>
      <c r="FM95" s="95"/>
      <c r="FN95" s="95"/>
      <c r="FO95" s="95"/>
      <c r="FP95" s="95"/>
      <c r="FQ95" s="95"/>
      <c r="FR95" s="95"/>
      <c r="FS95" s="95"/>
      <c r="FT95" s="95"/>
      <c r="FU95" s="95"/>
      <c r="FV95" s="95"/>
      <c r="FW95" s="95"/>
      <c r="FX95" s="95"/>
      <c r="FY95" s="95"/>
      <c r="FZ95" s="95"/>
      <c r="GA95" s="95"/>
      <c r="GB95" s="95"/>
      <c r="GC95" s="95"/>
      <c r="GD95" s="95"/>
      <c r="GE95" s="95"/>
      <c r="GF95" s="95"/>
      <c r="GG95" s="95"/>
      <c r="GH95" s="95"/>
      <c r="GI95" s="95"/>
      <c r="GJ95" s="95"/>
      <c r="GK95" s="95"/>
      <c r="GL95" s="95"/>
      <c r="GM95" s="95"/>
      <c r="GN95" s="95"/>
      <c r="GO95" s="95"/>
      <c r="GP95" s="95"/>
      <c r="GQ95" s="95"/>
      <c r="GR95" s="95"/>
      <c r="GS95" s="95"/>
      <c r="GT95" s="95"/>
      <c r="GU95" s="95"/>
      <c r="GV95" s="95"/>
      <c r="GW95" s="95"/>
      <c r="GX95" s="95"/>
      <c r="GY95" s="95"/>
      <c r="GZ95" s="95"/>
      <c r="HA95" s="95"/>
      <c r="HB95" s="95"/>
      <c r="HC95" s="95"/>
      <c r="HD95" s="95"/>
      <c r="HE95" s="95"/>
      <c r="HF95" s="95"/>
      <c r="HG95" s="95"/>
      <c r="HH95" s="95"/>
      <c r="HI95" s="95"/>
      <c r="HJ95" s="95"/>
      <c r="HK95" s="95"/>
      <c r="HL95" s="95"/>
      <c r="HM95" s="95"/>
      <c r="HN95" s="95"/>
      <c r="HO95" s="95"/>
      <c r="HP95" s="95"/>
      <c r="HQ95" s="95"/>
      <c r="HR95" s="95"/>
      <c r="HS95" s="95"/>
      <c r="HT95" s="95"/>
      <c r="HU95" s="95"/>
      <c r="HV95" s="95"/>
      <c r="HW95" s="95"/>
      <c r="HX95" s="95"/>
      <c r="HY95" s="95"/>
      <c r="HZ95" s="95"/>
      <c r="IA95" s="95"/>
      <c r="IB95" s="95"/>
      <c r="IC95" s="95"/>
      <c r="ID95" s="95"/>
      <c r="IE95" s="95"/>
      <c r="IF95" s="95"/>
      <c r="IG95" s="95"/>
      <c r="IH95" s="95"/>
      <c r="II95" s="95"/>
      <c r="IJ95" s="95"/>
      <c r="IK95" s="95"/>
      <c r="IL95" s="95"/>
      <c r="IM95" s="95"/>
      <c r="IN95" s="95"/>
      <c r="IO95" s="95"/>
      <c r="IP95" s="95"/>
      <c r="IQ95" s="95"/>
      <c r="IR95" s="95"/>
      <c r="IS95" s="95"/>
      <c r="IT95" s="95"/>
      <c r="IU95" s="95"/>
      <c r="IV95" s="95"/>
    </row>
    <row r="96" s="77" customFormat="1" spans="1:256">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95"/>
      <c r="BR96" s="95"/>
      <c r="BS96" s="95"/>
      <c r="BT96" s="95"/>
      <c r="BU96" s="95"/>
      <c r="BV96" s="95"/>
      <c r="BW96" s="95"/>
      <c r="BX96" s="95"/>
      <c r="BY96" s="95"/>
      <c r="BZ96" s="95"/>
      <c r="CA96" s="95"/>
      <c r="CB96" s="95"/>
      <c r="CC96" s="95"/>
      <c r="CD96" s="95"/>
      <c r="CE96" s="95"/>
      <c r="CF96" s="95"/>
      <c r="CG96" s="95"/>
      <c r="CH96" s="95"/>
      <c r="CI96" s="95"/>
      <c r="CJ96" s="95"/>
      <c r="CK96" s="95"/>
      <c r="CL96" s="95"/>
      <c r="CM96" s="95"/>
      <c r="CN96" s="95"/>
      <c r="CO96" s="95"/>
      <c r="CP96" s="95"/>
      <c r="CQ96" s="95"/>
      <c r="CR96" s="95"/>
      <c r="CS96" s="95"/>
      <c r="CT96" s="95"/>
      <c r="CU96" s="95"/>
      <c r="CV96" s="95"/>
      <c r="CW96" s="95"/>
      <c r="CX96" s="95"/>
      <c r="CY96" s="95"/>
      <c r="CZ96" s="95"/>
      <c r="DA96" s="95"/>
      <c r="DB96" s="95"/>
      <c r="DC96" s="95"/>
      <c r="DD96" s="95"/>
      <c r="DE96" s="95"/>
      <c r="DF96" s="95"/>
      <c r="DG96" s="95"/>
      <c r="DH96" s="95"/>
      <c r="DI96" s="95"/>
      <c r="DJ96" s="95"/>
      <c r="DK96" s="95"/>
      <c r="DL96" s="95"/>
      <c r="DM96" s="95"/>
      <c r="DN96" s="95"/>
      <c r="DO96" s="95"/>
      <c r="DP96" s="95"/>
      <c r="DQ96" s="95"/>
      <c r="DR96" s="95"/>
      <c r="DS96" s="95"/>
      <c r="DT96" s="95"/>
      <c r="DU96" s="95"/>
      <c r="DV96" s="95"/>
      <c r="DW96" s="95"/>
      <c r="DX96" s="95"/>
      <c r="DY96" s="95"/>
      <c r="DZ96" s="95"/>
      <c r="EA96" s="95"/>
      <c r="EB96" s="95"/>
      <c r="EC96" s="95"/>
      <c r="ED96" s="95"/>
      <c r="EE96" s="95"/>
      <c r="EF96" s="95"/>
      <c r="EG96" s="95"/>
      <c r="EH96" s="95"/>
      <c r="EI96" s="95"/>
      <c r="EJ96" s="95"/>
      <c r="EK96" s="95"/>
      <c r="EL96" s="95"/>
      <c r="EM96" s="95"/>
      <c r="EN96" s="95"/>
      <c r="EO96" s="95"/>
      <c r="EP96" s="95"/>
      <c r="EQ96" s="95"/>
      <c r="ER96" s="95"/>
      <c r="ES96" s="95"/>
      <c r="ET96" s="95"/>
      <c r="EU96" s="95"/>
      <c r="EV96" s="95"/>
      <c r="EW96" s="95"/>
      <c r="EX96" s="95"/>
      <c r="EY96" s="95"/>
      <c r="EZ96" s="95"/>
      <c r="FA96" s="95"/>
      <c r="FB96" s="95"/>
      <c r="FC96" s="95"/>
      <c r="FD96" s="95"/>
      <c r="FE96" s="95"/>
      <c r="FF96" s="95"/>
      <c r="FG96" s="95"/>
      <c r="FH96" s="95"/>
      <c r="FI96" s="95"/>
      <c r="FJ96" s="95"/>
      <c r="FK96" s="95"/>
      <c r="FL96" s="95"/>
      <c r="FM96" s="95"/>
      <c r="FN96" s="95"/>
      <c r="FO96" s="95"/>
      <c r="FP96" s="95"/>
      <c r="FQ96" s="95"/>
      <c r="FR96" s="95"/>
      <c r="FS96" s="95"/>
      <c r="FT96" s="95"/>
      <c r="FU96" s="95"/>
      <c r="FV96" s="95"/>
      <c r="FW96" s="95"/>
      <c r="FX96" s="95"/>
      <c r="FY96" s="95"/>
      <c r="FZ96" s="95"/>
      <c r="GA96" s="95"/>
      <c r="GB96" s="95"/>
      <c r="GC96" s="95"/>
      <c r="GD96" s="95"/>
      <c r="GE96" s="95"/>
      <c r="GF96" s="95"/>
      <c r="GG96" s="95"/>
      <c r="GH96" s="95"/>
      <c r="GI96" s="95"/>
      <c r="GJ96" s="95"/>
      <c r="GK96" s="95"/>
      <c r="GL96" s="95"/>
      <c r="GM96" s="95"/>
      <c r="GN96" s="95"/>
      <c r="GO96" s="95"/>
      <c r="GP96" s="95"/>
      <c r="GQ96" s="95"/>
      <c r="GR96" s="95"/>
      <c r="GS96" s="95"/>
      <c r="GT96" s="95"/>
      <c r="GU96" s="95"/>
      <c r="GV96" s="95"/>
      <c r="GW96" s="95"/>
      <c r="GX96" s="95"/>
      <c r="GY96" s="95"/>
      <c r="GZ96" s="95"/>
      <c r="HA96" s="95"/>
      <c r="HB96" s="95"/>
      <c r="HC96" s="95"/>
      <c r="HD96" s="95"/>
      <c r="HE96" s="95"/>
      <c r="HF96" s="95"/>
      <c r="HG96" s="95"/>
      <c r="HH96" s="95"/>
      <c r="HI96" s="95"/>
      <c r="HJ96" s="95"/>
      <c r="HK96" s="95"/>
      <c r="HL96" s="95"/>
      <c r="HM96" s="95"/>
      <c r="HN96" s="95"/>
      <c r="HO96" s="95"/>
      <c r="HP96" s="95"/>
      <c r="HQ96" s="95"/>
      <c r="HR96" s="95"/>
      <c r="HS96" s="95"/>
      <c r="HT96" s="95"/>
      <c r="HU96" s="95"/>
      <c r="HV96" s="95"/>
      <c r="HW96" s="95"/>
      <c r="HX96" s="95"/>
      <c r="HY96" s="95"/>
      <c r="HZ96" s="95"/>
      <c r="IA96" s="95"/>
      <c r="IB96" s="95"/>
      <c r="IC96" s="95"/>
      <c r="ID96" s="95"/>
      <c r="IE96" s="95"/>
      <c r="IF96" s="95"/>
      <c r="IG96" s="95"/>
      <c r="IH96" s="95"/>
      <c r="II96" s="95"/>
      <c r="IJ96" s="95"/>
      <c r="IK96" s="95"/>
      <c r="IL96" s="95"/>
      <c r="IM96" s="95"/>
      <c r="IN96" s="95"/>
      <c r="IO96" s="95"/>
      <c r="IP96" s="95"/>
      <c r="IQ96" s="95"/>
      <c r="IR96" s="95"/>
      <c r="IS96" s="95"/>
      <c r="IT96" s="95"/>
      <c r="IU96" s="95"/>
      <c r="IV96" s="95"/>
    </row>
    <row r="97" s="77" customFormat="1" spans="1:256">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5"/>
      <c r="BR97" s="95"/>
      <c r="BS97" s="95"/>
      <c r="BT97" s="95"/>
      <c r="BU97" s="95"/>
      <c r="BV97" s="95"/>
      <c r="BW97" s="95"/>
      <c r="BX97" s="95"/>
      <c r="BY97" s="95"/>
      <c r="BZ97" s="95"/>
      <c r="CA97" s="95"/>
      <c r="CB97" s="95"/>
      <c r="CC97" s="95"/>
      <c r="CD97" s="95"/>
      <c r="CE97" s="95"/>
      <c r="CF97" s="95"/>
      <c r="CG97" s="95"/>
      <c r="CH97" s="95"/>
      <c r="CI97" s="95"/>
      <c r="CJ97" s="95"/>
      <c r="CK97" s="95"/>
      <c r="CL97" s="95"/>
      <c r="CM97" s="95"/>
      <c r="CN97" s="95"/>
      <c r="CO97" s="95"/>
      <c r="CP97" s="95"/>
      <c r="CQ97" s="95"/>
      <c r="CR97" s="95"/>
      <c r="CS97" s="95"/>
      <c r="CT97" s="95"/>
      <c r="CU97" s="95"/>
      <c r="CV97" s="95"/>
      <c r="CW97" s="95"/>
      <c r="CX97" s="95"/>
      <c r="CY97" s="95"/>
      <c r="CZ97" s="95"/>
      <c r="DA97" s="95"/>
      <c r="DB97" s="95"/>
      <c r="DC97" s="95"/>
      <c r="DD97" s="95"/>
      <c r="DE97" s="95"/>
      <c r="DF97" s="95"/>
      <c r="DG97" s="95"/>
      <c r="DH97" s="95"/>
      <c r="DI97" s="95"/>
      <c r="DJ97" s="95"/>
      <c r="DK97" s="95"/>
      <c r="DL97" s="95"/>
      <c r="DM97" s="95"/>
      <c r="DN97" s="95"/>
      <c r="DO97" s="95"/>
      <c r="DP97" s="95"/>
      <c r="DQ97" s="95"/>
      <c r="DR97" s="95"/>
      <c r="DS97" s="95"/>
      <c r="DT97" s="95"/>
      <c r="DU97" s="95"/>
      <c r="DV97" s="95"/>
      <c r="DW97" s="95"/>
      <c r="DX97" s="95"/>
      <c r="DY97" s="95"/>
      <c r="DZ97" s="95"/>
      <c r="EA97" s="95"/>
      <c r="EB97" s="95"/>
      <c r="EC97" s="95"/>
      <c r="ED97" s="95"/>
      <c r="EE97" s="95"/>
      <c r="EF97" s="95"/>
      <c r="EG97" s="95"/>
      <c r="EH97" s="95"/>
      <c r="EI97" s="95"/>
      <c r="EJ97" s="95"/>
      <c r="EK97" s="95"/>
      <c r="EL97" s="95"/>
      <c r="EM97" s="95"/>
      <c r="EN97" s="95"/>
      <c r="EO97" s="95"/>
      <c r="EP97" s="95"/>
      <c r="EQ97" s="95"/>
      <c r="ER97" s="95"/>
      <c r="ES97" s="95"/>
      <c r="ET97" s="95"/>
      <c r="EU97" s="95"/>
      <c r="EV97" s="95"/>
      <c r="EW97" s="95"/>
      <c r="EX97" s="95"/>
      <c r="EY97" s="95"/>
      <c r="EZ97" s="95"/>
      <c r="FA97" s="95"/>
      <c r="FB97" s="95"/>
      <c r="FC97" s="95"/>
      <c r="FD97" s="95"/>
      <c r="FE97" s="95"/>
      <c r="FF97" s="95"/>
      <c r="FG97" s="95"/>
      <c r="FH97" s="95"/>
      <c r="FI97" s="95"/>
      <c r="FJ97" s="95"/>
      <c r="FK97" s="95"/>
      <c r="FL97" s="95"/>
      <c r="FM97" s="95"/>
      <c r="FN97" s="95"/>
      <c r="FO97" s="95"/>
      <c r="FP97" s="95"/>
      <c r="FQ97" s="95"/>
      <c r="FR97" s="95"/>
      <c r="FS97" s="95"/>
      <c r="FT97" s="95"/>
      <c r="FU97" s="95"/>
      <c r="FV97" s="95"/>
      <c r="FW97" s="95"/>
      <c r="FX97" s="95"/>
      <c r="FY97" s="95"/>
      <c r="FZ97" s="95"/>
      <c r="GA97" s="95"/>
      <c r="GB97" s="95"/>
      <c r="GC97" s="95"/>
      <c r="GD97" s="95"/>
      <c r="GE97" s="95"/>
      <c r="GF97" s="95"/>
      <c r="GG97" s="95"/>
      <c r="GH97" s="95"/>
      <c r="GI97" s="95"/>
      <c r="GJ97" s="95"/>
      <c r="GK97" s="95"/>
      <c r="GL97" s="95"/>
      <c r="GM97" s="95"/>
      <c r="GN97" s="95"/>
      <c r="GO97" s="95"/>
      <c r="GP97" s="95"/>
      <c r="GQ97" s="95"/>
      <c r="GR97" s="95"/>
      <c r="GS97" s="95"/>
      <c r="GT97" s="95"/>
      <c r="GU97" s="95"/>
      <c r="GV97" s="95"/>
      <c r="GW97" s="95"/>
      <c r="GX97" s="95"/>
      <c r="GY97" s="95"/>
      <c r="GZ97" s="95"/>
      <c r="HA97" s="95"/>
      <c r="HB97" s="95"/>
      <c r="HC97" s="95"/>
      <c r="HD97" s="95"/>
      <c r="HE97" s="95"/>
      <c r="HF97" s="95"/>
      <c r="HG97" s="95"/>
      <c r="HH97" s="95"/>
      <c r="HI97" s="95"/>
      <c r="HJ97" s="95"/>
      <c r="HK97" s="95"/>
      <c r="HL97" s="95"/>
      <c r="HM97" s="95"/>
      <c r="HN97" s="95"/>
      <c r="HO97" s="95"/>
      <c r="HP97" s="95"/>
      <c r="HQ97" s="95"/>
      <c r="HR97" s="95"/>
      <c r="HS97" s="95"/>
      <c r="HT97" s="95"/>
      <c r="HU97" s="95"/>
      <c r="HV97" s="95"/>
      <c r="HW97" s="95"/>
      <c r="HX97" s="95"/>
      <c r="HY97" s="95"/>
      <c r="HZ97" s="95"/>
      <c r="IA97" s="95"/>
      <c r="IB97" s="95"/>
      <c r="IC97" s="95"/>
      <c r="ID97" s="95"/>
      <c r="IE97" s="95"/>
      <c r="IF97" s="95"/>
      <c r="IG97" s="95"/>
      <c r="IH97" s="95"/>
      <c r="II97" s="95"/>
      <c r="IJ97" s="95"/>
      <c r="IK97" s="95"/>
      <c r="IL97" s="95"/>
      <c r="IM97" s="95"/>
      <c r="IN97" s="95"/>
      <c r="IO97" s="95"/>
      <c r="IP97" s="95"/>
      <c r="IQ97" s="95"/>
      <c r="IR97" s="95"/>
      <c r="IS97" s="95"/>
      <c r="IT97" s="95"/>
      <c r="IU97" s="95"/>
      <c r="IV97" s="95"/>
    </row>
    <row r="98" s="77" customFormat="1" spans="1:256">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5"/>
      <c r="BR98" s="95"/>
      <c r="BS98" s="95"/>
      <c r="BT98" s="95"/>
      <c r="BU98" s="95"/>
      <c r="BV98" s="95"/>
      <c r="BW98" s="95"/>
      <c r="BX98" s="95"/>
      <c r="BY98" s="95"/>
      <c r="BZ98" s="95"/>
      <c r="CA98" s="95"/>
      <c r="CB98" s="95"/>
      <c r="CC98" s="95"/>
      <c r="CD98" s="95"/>
      <c r="CE98" s="95"/>
      <c r="CF98" s="95"/>
      <c r="CG98" s="95"/>
      <c r="CH98" s="95"/>
      <c r="CI98" s="95"/>
      <c r="CJ98" s="95"/>
      <c r="CK98" s="95"/>
      <c r="CL98" s="95"/>
      <c r="CM98" s="95"/>
      <c r="CN98" s="95"/>
      <c r="CO98" s="95"/>
      <c r="CP98" s="95"/>
      <c r="CQ98" s="95"/>
      <c r="CR98" s="95"/>
      <c r="CS98" s="95"/>
      <c r="CT98" s="95"/>
      <c r="CU98" s="95"/>
      <c r="CV98" s="95"/>
      <c r="CW98" s="95"/>
      <c r="CX98" s="95"/>
      <c r="CY98" s="95"/>
      <c r="CZ98" s="95"/>
      <c r="DA98" s="95"/>
      <c r="DB98" s="95"/>
      <c r="DC98" s="95"/>
      <c r="DD98" s="95"/>
      <c r="DE98" s="95"/>
      <c r="DF98" s="95"/>
      <c r="DG98" s="95"/>
      <c r="DH98" s="95"/>
      <c r="DI98" s="95"/>
      <c r="DJ98" s="95"/>
      <c r="DK98" s="95"/>
      <c r="DL98" s="95"/>
      <c r="DM98" s="95"/>
      <c r="DN98" s="95"/>
      <c r="DO98" s="95"/>
      <c r="DP98" s="95"/>
      <c r="DQ98" s="95"/>
      <c r="DR98" s="95"/>
      <c r="DS98" s="95"/>
      <c r="DT98" s="95"/>
      <c r="DU98" s="95"/>
      <c r="DV98" s="95"/>
      <c r="DW98" s="95"/>
      <c r="DX98" s="95"/>
      <c r="DY98" s="95"/>
      <c r="DZ98" s="95"/>
      <c r="EA98" s="95"/>
      <c r="EB98" s="95"/>
      <c r="EC98" s="95"/>
      <c r="ED98" s="95"/>
      <c r="EE98" s="95"/>
      <c r="EF98" s="95"/>
      <c r="EG98" s="95"/>
      <c r="EH98" s="95"/>
      <c r="EI98" s="95"/>
      <c r="EJ98" s="95"/>
      <c r="EK98" s="95"/>
      <c r="EL98" s="95"/>
      <c r="EM98" s="95"/>
      <c r="EN98" s="95"/>
      <c r="EO98" s="95"/>
      <c r="EP98" s="95"/>
      <c r="EQ98" s="95"/>
      <c r="ER98" s="95"/>
      <c r="ES98" s="95"/>
      <c r="ET98" s="95"/>
      <c r="EU98" s="95"/>
      <c r="EV98" s="95"/>
      <c r="EW98" s="95"/>
      <c r="EX98" s="95"/>
      <c r="EY98" s="95"/>
      <c r="EZ98" s="95"/>
      <c r="FA98" s="95"/>
      <c r="FB98" s="95"/>
      <c r="FC98" s="95"/>
      <c r="FD98" s="95"/>
      <c r="FE98" s="95"/>
      <c r="FF98" s="95"/>
      <c r="FG98" s="95"/>
      <c r="FH98" s="95"/>
      <c r="FI98" s="95"/>
      <c r="FJ98" s="95"/>
      <c r="FK98" s="95"/>
      <c r="FL98" s="95"/>
      <c r="FM98" s="95"/>
      <c r="FN98" s="95"/>
      <c r="FO98" s="95"/>
      <c r="FP98" s="95"/>
      <c r="FQ98" s="95"/>
      <c r="FR98" s="95"/>
      <c r="FS98" s="95"/>
      <c r="FT98" s="95"/>
      <c r="FU98" s="95"/>
      <c r="FV98" s="95"/>
      <c r="FW98" s="95"/>
      <c r="FX98" s="95"/>
      <c r="FY98" s="95"/>
      <c r="FZ98" s="95"/>
      <c r="GA98" s="95"/>
      <c r="GB98" s="95"/>
      <c r="GC98" s="95"/>
      <c r="GD98" s="95"/>
      <c r="GE98" s="95"/>
      <c r="GF98" s="95"/>
      <c r="GG98" s="95"/>
      <c r="GH98" s="95"/>
      <c r="GI98" s="95"/>
      <c r="GJ98" s="95"/>
      <c r="GK98" s="95"/>
      <c r="GL98" s="95"/>
      <c r="GM98" s="95"/>
      <c r="GN98" s="95"/>
      <c r="GO98" s="95"/>
      <c r="GP98" s="95"/>
      <c r="GQ98" s="95"/>
      <c r="GR98" s="95"/>
      <c r="GS98" s="95"/>
      <c r="GT98" s="95"/>
      <c r="GU98" s="95"/>
      <c r="GV98" s="95"/>
      <c r="GW98" s="95"/>
      <c r="GX98" s="95"/>
      <c r="GY98" s="95"/>
      <c r="GZ98" s="95"/>
      <c r="HA98" s="95"/>
      <c r="HB98" s="95"/>
      <c r="HC98" s="95"/>
      <c r="HD98" s="95"/>
      <c r="HE98" s="95"/>
      <c r="HF98" s="95"/>
      <c r="HG98" s="95"/>
      <c r="HH98" s="95"/>
      <c r="HI98" s="95"/>
      <c r="HJ98" s="95"/>
      <c r="HK98" s="95"/>
      <c r="HL98" s="95"/>
      <c r="HM98" s="95"/>
      <c r="HN98" s="95"/>
      <c r="HO98" s="95"/>
      <c r="HP98" s="95"/>
      <c r="HQ98" s="95"/>
      <c r="HR98" s="95"/>
      <c r="HS98" s="95"/>
      <c r="HT98" s="95"/>
      <c r="HU98" s="95"/>
      <c r="HV98" s="95"/>
      <c r="HW98" s="95"/>
      <c r="HX98" s="95"/>
      <c r="HY98" s="95"/>
      <c r="HZ98" s="95"/>
      <c r="IA98" s="95"/>
      <c r="IB98" s="95"/>
      <c r="IC98" s="95"/>
      <c r="ID98" s="95"/>
      <c r="IE98" s="95"/>
      <c r="IF98" s="95"/>
      <c r="IG98" s="95"/>
      <c r="IH98" s="95"/>
      <c r="II98" s="95"/>
      <c r="IJ98" s="95"/>
      <c r="IK98" s="95"/>
      <c r="IL98" s="95"/>
      <c r="IM98" s="95"/>
      <c r="IN98" s="95"/>
      <c r="IO98" s="95"/>
      <c r="IP98" s="95"/>
      <c r="IQ98" s="95"/>
      <c r="IR98" s="95"/>
      <c r="IS98" s="95"/>
      <c r="IT98" s="95"/>
      <c r="IU98" s="95"/>
      <c r="IV98" s="95"/>
    </row>
    <row r="99" s="77" customFormat="1" spans="1:256">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5"/>
      <c r="BG99" s="95"/>
      <c r="BH99" s="95"/>
      <c r="BI99" s="95"/>
      <c r="BJ99" s="95"/>
      <c r="BK99" s="95"/>
      <c r="BL99" s="95"/>
      <c r="BM99" s="95"/>
      <c r="BN99" s="95"/>
      <c r="BO99" s="95"/>
      <c r="BP99" s="95"/>
      <c r="BQ99" s="95"/>
      <c r="BR99" s="95"/>
      <c r="BS99" s="95"/>
      <c r="BT99" s="95"/>
      <c r="BU99" s="95"/>
      <c r="BV99" s="95"/>
      <c r="BW99" s="95"/>
      <c r="BX99" s="95"/>
      <c r="BY99" s="95"/>
      <c r="BZ99" s="95"/>
      <c r="CA99" s="95"/>
      <c r="CB99" s="95"/>
      <c r="CC99" s="95"/>
      <c r="CD99" s="95"/>
      <c r="CE99" s="95"/>
      <c r="CF99" s="95"/>
      <c r="CG99" s="95"/>
      <c r="CH99" s="95"/>
      <c r="CI99" s="95"/>
      <c r="CJ99" s="95"/>
      <c r="CK99" s="95"/>
      <c r="CL99" s="95"/>
      <c r="CM99" s="95"/>
      <c r="CN99" s="95"/>
      <c r="CO99" s="95"/>
      <c r="CP99" s="95"/>
      <c r="CQ99" s="95"/>
      <c r="CR99" s="95"/>
      <c r="CS99" s="95"/>
      <c r="CT99" s="95"/>
      <c r="CU99" s="95"/>
      <c r="CV99" s="95"/>
      <c r="CW99" s="95"/>
      <c r="CX99" s="95"/>
      <c r="CY99" s="95"/>
      <c r="CZ99" s="95"/>
      <c r="DA99" s="95"/>
      <c r="DB99" s="95"/>
      <c r="DC99" s="95"/>
      <c r="DD99" s="95"/>
      <c r="DE99" s="95"/>
      <c r="DF99" s="95"/>
      <c r="DG99" s="95"/>
      <c r="DH99" s="95"/>
      <c r="DI99" s="95"/>
      <c r="DJ99" s="95"/>
      <c r="DK99" s="95"/>
      <c r="DL99" s="95"/>
      <c r="DM99" s="95"/>
      <c r="DN99" s="95"/>
      <c r="DO99" s="95"/>
      <c r="DP99" s="95"/>
      <c r="DQ99" s="95"/>
      <c r="DR99" s="95"/>
      <c r="DS99" s="95"/>
      <c r="DT99" s="95"/>
      <c r="DU99" s="95"/>
      <c r="DV99" s="95"/>
      <c r="DW99" s="95"/>
      <c r="DX99" s="95"/>
      <c r="DY99" s="95"/>
      <c r="DZ99" s="95"/>
      <c r="EA99" s="95"/>
      <c r="EB99" s="95"/>
      <c r="EC99" s="95"/>
      <c r="ED99" s="95"/>
      <c r="EE99" s="95"/>
      <c r="EF99" s="95"/>
      <c r="EG99" s="95"/>
      <c r="EH99" s="95"/>
      <c r="EI99" s="95"/>
      <c r="EJ99" s="95"/>
      <c r="EK99" s="95"/>
      <c r="EL99" s="95"/>
      <c r="EM99" s="95"/>
      <c r="EN99" s="95"/>
      <c r="EO99" s="95"/>
      <c r="EP99" s="95"/>
      <c r="EQ99" s="95"/>
      <c r="ER99" s="95"/>
      <c r="ES99" s="95"/>
      <c r="ET99" s="95"/>
      <c r="EU99" s="95"/>
      <c r="EV99" s="95"/>
      <c r="EW99" s="95"/>
      <c r="EX99" s="95"/>
      <c r="EY99" s="95"/>
      <c r="EZ99" s="95"/>
      <c r="FA99" s="95"/>
      <c r="FB99" s="95"/>
      <c r="FC99" s="95"/>
      <c r="FD99" s="95"/>
      <c r="FE99" s="95"/>
      <c r="FF99" s="95"/>
      <c r="FG99" s="95"/>
      <c r="FH99" s="95"/>
      <c r="FI99" s="95"/>
      <c r="FJ99" s="95"/>
      <c r="FK99" s="95"/>
      <c r="FL99" s="95"/>
      <c r="FM99" s="95"/>
      <c r="FN99" s="95"/>
      <c r="FO99" s="95"/>
      <c r="FP99" s="95"/>
      <c r="FQ99" s="95"/>
      <c r="FR99" s="95"/>
      <c r="FS99" s="95"/>
      <c r="FT99" s="95"/>
      <c r="FU99" s="95"/>
      <c r="FV99" s="95"/>
      <c r="FW99" s="95"/>
      <c r="FX99" s="95"/>
      <c r="FY99" s="95"/>
      <c r="FZ99" s="95"/>
      <c r="GA99" s="95"/>
      <c r="GB99" s="95"/>
      <c r="GC99" s="95"/>
      <c r="GD99" s="95"/>
      <c r="GE99" s="95"/>
      <c r="GF99" s="95"/>
      <c r="GG99" s="95"/>
      <c r="GH99" s="95"/>
      <c r="GI99" s="95"/>
      <c r="GJ99" s="95"/>
      <c r="GK99" s="95"/>
      <c r="GL99" s="95"/>
      <c r="GM99" s="95"/>
      <c r="GN99" s="95"/>
      <c r="GO99" s="95"/>
      <c r="GP99" s="95"/>
      <c r="GQ99" s="95"/>
      <c r="GR99" s="95"/>
      <c r="GS99" s="95"/>
      <c r="GT99" s="95"/>
      <c r="GU99" s="95"/>
      <c r="GV99" s="95"/>
      <c r="GW99" s="95"/>
      <c r="GX99" s="95"/>
      <c r="GY99" s="95"/>
      <c r="GZ99" s="95"/>
      <c r="HA99" s="95"/>
      <c r="HB99" s="95"/>
      <c r="HC99" s="95"/>
      <c r="HD99" s="95"/>
      <c r="HE99" s="95"/>
      <c r="HF99" s="95"/>
      <c r="HG99" s="95"/>
      <c r="HH99" s="95"/>
      <c r="HI99" s="95"/>
      <c r="HJ99" s="95"/>
      <c r="HK99" s="95"/>
      <c r="HL99" s="95"/>
      <c r="HM99" s="95"/>
      <c r="HN99" s="95"/>
      <c r="HO99" s="95"/>
      <c r="HP99" s="95"/>
      <c r="HQ99" s="95"/>
      <c r="HR99" s="95"/>
      <c r="HS99" s="95"/>
      <c r="HT99" s="95"/>
      <c r="HU99" s="95"/>
      <c r="HV99" s="95"/>
      <c r="HW99" s="95"/>
      <c r="HX99" s="95"/>
      <c r="HY99" s="95"/>
      <c r="HZ99" s="95"/>
      <c r="IA99" s="95"/>
      <c r="IB99" s="95"/>
      <c r="IC99" s="95"/>
      <c r="ID99" s="95"/>
      <c r="IE99" s="95"/>
      <c r="IF99" s="95"/>
      <c r="IG99" s="95"/>
      <c r="IH99" s="95"/>
      <c r="II99" s="95"/>
      <c r="IJ99" s="95"/>
      <c r="IK99" s="95"/>
      <c r="IL99" s="95"/>
      <c r="IM99" s="95"/>
      <c r="IN99" s="95"/>
      <c r="IO99" s="95"/>
      <c r="IP99" s="95"/>
      <c r="IQ99" s="95"/>
      <c r="IR99" s="95"/>
      <c r="IS99" s="95"/>
      <c r="IT99" s="95"/>
      <c r="IU99" s="95"/>
      <c r="IV99" s="95"/>
    </row>
    <row r="100" s="77" customFormat="1" spans="1:256">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c r="EI100" s="95"/>
      <c r="EJ100" s="95"/>
      <c r="EK100" s="95"/>
      <c r="EL100" s="95"/>
      <c r="EM100" s="95"/>
      <c r="EN100" s="95"/>
      <c r="EO100" s="95"/>
      <c r="EP100" s="95"/>
      <c r="EQ100" s="95"/>
      <c r="ER100" s="95"/>
      <c r="ES100" s="95"/>
      <c r="ET100" s="95"/>
      <c r="EU100" s="95"/>
      <c r="EV100" s="95"/>
      <c r="EW100" s="95"/>
      <c r="EX100" s="95"/>
      <c r="EY100" s="95"/>
      <c r="EZ100" s="95"/>
      <c r="FA100" s="95"/>
      <c r="FB100" s="95"/>
      <c r="FC100" s="95"/>
      <c r="FD100" s="95"/>
      <c r="FE100" s="95"/>
      <c r="FF100" s="95"/>
      <c r="FG100" s="95"/>
      <c r="FH100" s="95"/>
      <c r="FI100" s="95"/>
      <c r="FJ100" s="95"/>
      <c r="FK100" s="95"/>
      <c r="FL100" s="95"/>
      <c r="FM100" s="95"/>
      <c r="FN100" s="95"/>
      <c r="FO100" s="95"/>
      <c r="FP100" s="95"/>
      <c r="FQ100" s="95"/>
      <c r="FR100" s="95"/>
      <c r="FS100" s="95"/>
      <c r="FT100" s="95"/>
      <c r="FU100" s="95"/>
      <c r="FV100" s="95"/>
      <c r="FW100" s="95"/>
      <c r="FX100" s="95"/>
      <c r="FY100" s="95"/>
      <c r="FZ100" s="95"/>
      <c r="GA100" s="95"/>
      <c r="GB100" s="95"/>
      <c r="GC100" s="95"/>
      <c r="GD100" s="95"/>
      <c r="GE100" s="95"/>
      <c r="GF100" s="95"/>
      <c r="GG100" s="95"/>
      <c r="GH100" s="95"/>
      <c r="GI100" s="95"/>
      <c r="GJ100" s="95"/>
      <c r="GK100" s="95"/>
      <c r="GL100" s="95"/>
      <c r="GM100" s="95"/>
      <c r="GN100" s="95"/>
      <c r="GO100" s="95"/>
      <c r="GP100" s="95"/>
      <c r="GQ100" s="95"/>
      <c r="GR100" s="95"/>
      <c r="GS100" s="95"/>
      <c r="GT100" s="95"/>
      <c r="GU100" s="95"/>
      <c r="GV100" s="95"/>
      <c r="GW100" s="95"/>
      <c r="GX100" s="95"/>
      <c r="GY100" s="95"/>
      <c r="GZ100" s="95"/>
      <c r="HA100" s="95"/>
      <c r="HB100" s="95"/>
      <c r="HC100" s="95"/>
      <c r="HD100" s="95"/>
      <c r="HE100" s="95"/>
      <c r="HF100" s="95"/>
      <c r="HG100" s="95"/>
      <c r="HH100" s="95"/>
      <c r="HI100" s="95"/>
      <c r="HJ100" s="95"/>
      <c r="HK100" s="95"/>
      <c r="HL100" s="95"/>
      <c r="HM100" s="95"/>
      <c r="HN100" s="95"/>
      <c r="HO100" s="95"/>
      <c r="HP100" s="95"/>
      <c r="HQ100" s="95"/>
      <c r="HR100" s="95"/>
      <c r="HS100" s="95"/>
      <c r="HT100" s="95"/>
      <c r="HU100" s="95"/>
      <c r="HV100" s="95"/>
      <c r="HW100" s="95"/>
      <c r="HX100" s="95"/>
      <c r="HY100" s="95"/>
      <c r="HZ100" s="95"/>
      <c r="IA100" s="95"/>
      <c r="IB100" s="95"/>
      <c r="IC100" s="95"/>
      <c r="ID100" s="95"/>
      <c r="IE100" s="95"/>
      <c r="IF100" s="95"/>
      <c r="IG100" s="95"/>
      <c r="IH100" s="95"/>
      <c r="II100" s="95"/>
      <c r="IJ100" s="95"/>
      <c r="IK100" s="95"/>
      <c r="IL100" s="95"/>
      <c r="IM100" s="95"/>
      <c r="IN100" s="95"/>
      <c r="IO100" s="95"/>
      <c r="IP100" s="95"/>
      <c r="IQ100" s="95"/>
      <c r="IR100" s="95"/>
      <c r="IS100" s="95"/>
      <c r="IT100" s="95"/>
      <c r="IU100" s="95"/>
      <c r="IV100" s="95"/>
    </row>
    <row r="101" s="77" customFormat="1" spans="1:256">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95"/>
      <c r="ET101" s="95"/>
      <c r="EU101" s="95"/>
      <c r="EV101" s="95"/>
      <c r="EW101" s="95"/>
      <c r="EX101" s="95"/>
      <c r="EY101" s="95"/>
      <c r="EZ101" s="95"/>
      <c r="FA101" s="95"/>
      <c r="FB101" s="95"/>
      <c r="FC101" s="95"/>
      <c r="FD101" s="95"/>
      <c r="FE101" s="95"/>
      <c r="FF101" s="95"/>
      <c r="FG101" s="95"/>
      <c r="FH101" s="95"/>
      <c r="FI101" s="95"/>
      <c r="FJ101" s="95"/>
      <c r="FK101" s="95"/>
      <c r="FL101" s="95"/>
      <c r="FM101" s="95"/>
      <c r="FN101" s="95"/>
      <c r="FO101" s="95"/>
      <c r="FP101" s="95"/>
      <c r="FQ101" s="95"/>
      <c r="FR101" s="95"/>
      <c r="FS101" s="95"/>
      <c r="FT101" s="95"/>
      <c r="FU101" s="95"/>
      <c r="FV101" s="95"/>
      <c r="FW101" s="95"/>
      <c r="FX101" s="95"/>
      <c r="FY101" s="95"/>
      <c r="FZ101" s="95"/>
      <c r="GA101" s="95"/>
      <c r="GB101" s="95"/>
      <c r="GC101" s="95"/>
      <c r="GD101" s="95"/>
      <c r="GE101" s="95"/>
      <c r="GF101" s="95"/>
      <c r="GG101" s="95"/>
      <c r="GH101" s="95"/>
      <c r="GI101" s="95"/>
      <c r="GJ101" s="95"/>
      <c r="GK101" s="95"/>
      <c r="GL101" s="95"/>
      <c r="GM101" s="95"/>
      <c r="GN101" s="95"/>
      <c r="GO101" s="95"/>
      <c r="GP101" s="95"/>
      <c r="GQ101" s="95"/>
      <c r="GR101" s="95"/>
      <c r="GS101" s="95"/>
      <c r="GT101" s="95"/>
      <c r="GU101" s="95"/>
      <c r="GV101" s="95"/>
      <c r="GW101" s="95"/>
      <c r="GX101" s="95"/>
      <c r="GY101" s="95"/>
      <c r="GZ101" s="95"/>
      <c r="HA101" s="95"/>
      <c r="HB101" s="95"/>
      <c r="HC101" s="95"/>
      <c r="HD101" s="95"/>
      <c r="HE101" s="95"/>
      <c r="HF101" s="95"/>
      <c r="HG101" s="95"/>
      <c r="HH101" s="95"/>
      <c r="HI101" s="95"/>
      <c r="HJ101" s="95"/>
      <c r="HK101" s="95"/>
      <c r="HL101" s="95"/>
      <c r="HM101" s="95"/>
      <c r="HN101" s="95"/>
      <c r="HO101" s="95"/>
      <c r="HP101" s="95"/>
      <c r="HQ101" s="95"/>
      <c r="HR101" s="95"/>
      <c r="HS101" s="95"/>
      <c r="HT101" s="95"/>
      <c r="HU101" s="95"/>
      <c r="HV101" s="95"/>
      <c r="HW101" s="95"/>
      <c r="HX101" s="95"/>
      <c r="HY101" s="95"/>
      <c r="HZ101" s="95"/>
      <c r="IA101" s="95"/>
      <c r="IB101" s="95"/>
      <c r="IC101" s="95"/>
      <c r="ID101" s="95"/>
      <c r="IE101" s="95"/>
      <c r="IF101" s="95"/>
      <c r="IG101" s="95"/>
      <c r="IH101" s="95"/>
      <c r="II101" s="95"/>
      <c r="IJ101" s="95"/>
      <c r="IK101" s="95"/>
      <c r="IL101" s="95"/>
      <c r="IM101" s="95"/>
      <c r="IN101" s="95"/>
      <c r="IO101" s="95"/>
      <c r="IP101" s="95"/>
      <c r="IQ101" s="95"/>
      <c r="IR101" s="95"/>
      <c r="IS101" s="95"/>
      <c r="IT101" s="95"/>
      <c r="IU101" s="95"/>
      <c r="IV101" s="95"/>
    </row>
    <row r="102" s="77" customFormat="1" spans="1:256">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5"/>
      <c r="BR102" s="95"/>
      <c r="BS102" s="95"/>
      <c r="BT102" s="95"/>
      <c r="BU102" s="95"/>
      <c r="BV102" s="95"/>
      <c r="BW102" s="95"/>
      <c r="BX102" s="95"/>
      <c r="BY102" s="95"/>
      <c r="BZ102" s="95"/>
      <c r="CA102" s="95"/>
      <c r="CB102" s="95"/>
      <c r="CC102" s="95"/>
      <c r="CD102" s="95"/>
      <c r="CE102" s="95"/>
      <c r="CF102" s="95"/>
      <c r="CG102" s="95"/>
      <c r="CH102" s="95"/>
      <c r="CI102" s="95"/>
      <c r="CJ102" s="95"/>
      <c r="CK102" s="95"/>
      <c r="CL102" s="95"/>
      <c r="CM102" s="95"/>
      <c r="CN102" s="95"/>
      <c r="CO102" s="95"/>
      <c r="CP102" s="95"/>
      <c r="CQ102" s="95"/>
      <c r="CR102" s="95"/>
      <c r="CS102" s="95"/>
      <c r="CT102" s="95"/>
      <c r="CU102" s="95"/>
      <c r="CV102" s="95"/>
      <c r="CW102" s="95"/>
      <c r="CX102" s="95"/>
      <c r="CY102" s="95"/>
      <c r="CZ102" s="95"/>
      <c r="DA102" s="95"/>
      <c r="DB102" s="95"/>
      <c r="DC102" s="95"/>
      <c r="DD102" s="95"/>
      <c r="DE102" s="95"/>
      <c r="DF102" s="95"/>
      <c r="DG102" s="95"/>
      <c r="DH102" s="95"/>
      <c r="DI102" s="95"/>
      <c r="DJ102" s="95"/>
      <c r="DK102" s="95"/>
      <c r="DL102" s="95"/>
      <c r="DM102" s="95"/>
      <c r="DN102" s="95"/>
      <c r="DO102" s="95"/>
      <c r="DP102" s="95"/>
      <c r="DQ102" s="95"/>
      <c r="DR102" s="95"/>
      <c r="DS102" s="95"/>
      <c r="DT102" s="95"/>
      <c r="DU102" s="95"/>
      <c r="DV102" s="95"/>
      <c r="DW102" s="95"/>
      <c r="DX102" s="95"/>
      <c r="DY102" s="95"/>
      <c r="DZ102" s="95"/>
      <c r="EA102" s="95"/>
      <c r="EB102" s="95"/>
      <c r="EC102" s="95"/>
      <c r="ED102" s="95"/>
      <c r="EE102" s="95"/>
      <c r="EF102" s="95"/>
      <c r="EG102" s="95"/>
      <c r="EH102" s="95"/>
      <c r="EI102" s="95"/>
      <c r="EJ102" s="95"/>
      <c r="EK102" s="95"/>
      <c r="EL102" s="95"/>
      <c r="EM102" s="95"/>
      <c r="EN102" s="95"/>
      <c r="EO102" s="95"/>
      <c r="EP102" s="95"/>
      <c r="EQ102" s="95"/>
      <c r="ER102" s="95"/>
      <c r="ES102" s="95"/>
      <c r="ET102" s="95"/>
      <c r="EU102" s="95"/>
      <c r="EV102" s="95"/>
      <c r="EW102" s="95"/>
      <c r="EX102" s="95"/>
      <c r="EY102" s="95"/>
      <c r="EZ102" s="95"/>
      <c r="FA102" s="95"/>
      <c r="FB102" s="95"/>
      <c r="FC102" s="95"/>
      <c r="FD102" s="95"/>
      <c r="FE102" s="95"/>
      <c r="FF102" s="95"/>
      <c r="FG102" s="95"/>
      <c r="FH102" s="95"/>
      <c r="FI102" s="95"/>
      <c r="FJ102" s="95"/>
      <c r="FK102" s="95"/>
      <c r="FL102" s="95"/>
      <c r="FM102" s="95"/>
      <c r="FN102" s="95"/>
      <c r="FO102" s="95"/>
      <c r="FP102" s="95"/>
      <c r="FQ102" s="95"/>
      <c r="FR102" s="95"/>
      <c r="FS102" s="95"/>
      <c r="FT102" s="95"/>
      <c r="FU102" s="95"/>
      <c r="FV102" s="95"/>
      <c r="FW102" s="95"/>
      <c r="FX102" s="95"/>
      <c r="FY102" s="95"/>
      <c r="FZ102" s="95"/>
      <c r="GA102" s="95"/>
      <c r="GB102" s="95"/>
      <c r="GC102" s="95"/>
      <c r="GD102" s="95"/>
      <c r="GE102" s="95"/>
      <c r="GF102" s="95"/>
      <c r="GG102" s="95"/>
      <c r="GH102" s="95"/>
      <c r="GI102" s="95"/>
      <c r="GJ102" s="95"/>
      <c r="GK102" s="95"/>
      <c r="GL102" s="95"/>
      <c r="GM102" s="95"/>
      <c r="GN102" s="95"/>
      <c r="GO102" s="95"/>
      <c r="GP102" s="95"/>
      <c r="GQ102" s="95"/>
      <c r="GR102" s="95"/>
      <c r="GS102" s="95"/>
      <c r="GT102" s="95"/>
      <c r="GU102" s="95"/>
      <c r="GV102" s="95"/>
      <c r="GW102" s="95"/>
      <c r="GX102" s="95"/>
      <c r="GY102" s="95"/>
      <c r="GZ102" s="95"/>
      <c r="HA102" s="95"/>
      <c r="HB102" s="95"/>
      <c r="HC102" s="95"/>
      <c r="HD102" s="95"/>
      <c r="HE102" s="95"/>
      <c r="HF102" s="95"/>
      <c r="HG102" s="95"/>
      <c r="HH102" s="95"/>
      <c r="HI102" s="95"/>
      <c r="HJ102" s="95"/>
      <c r="HK102" s="95"/>
      <c r="HL102" s="95"/>
      <c r="HM102" s="95"/>
      <c r="HN102" s="95"/>
      <c r="HO102" s="95"/>
      <c r="HP102" s="95"/>
      <c r="HQ102" s="95"/>
      <c r="HR102" s="95"/>
      <c r="HS102" s="95"/>
      <c r="HT102" s="95"/>
      <c r="HU102" s="95"/>
      <c r="HV102" s="95"/>
      <c r="HW102" s="95"/>
      <c r="HX102" s="95"/>
      <c r="HY102" s="95"/>
      <c r="HZ102" s="95"/>
      <c r="IA102" s="95"/>
      <c r="IB102" s="95"/>
      <c r="IC102" s="95"/>
      <c r="ID102" s="95"/>
      <c r="IE102" s="95"/>
      <c r="IF102" s="95"/>
      <c r="IG102" s="95"/>
      <c r="IH102" s="95"/>
      <c r="II102" s="95"/>
      <c r="IJ102" s="95"/>
      <c r="IK102" s="95"/>
      <c r="IL102" s="95"/>
      <c r="IM102" s="95"/>
      <c r="IN102" s="95"/>
      <c r="IO102" s="95"/>
      <c r="IP102" s="95"/>
      <c r="IQ102" s="95"/>
      <c r="IR102" s="95"/>
      <c r="IS102" s="95"/>
      <c r="IT102" s="95"/>
      <c r="IU102" s="95"/>
      <c r="IV102" s="95"/>
    </row>
    <row r="103" s="77" customFormat="1" spans="1:256">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95"/>
      <c r="BV103" s="95"/>
      <c r="BW103" s="95"/>
      <c r="BX103" s="95"/>
      <c r="BY103" s="95"/>
      <c r="BZ103" s="95"/>
      <c r="CA103" s="95"/>
      <c r="CB103" s="95"/>
      <c r="CC103" s="95"/>
      <c r="CD103" s="95"/>
      <c r="CE103" s="95"/>
      <c r="CF103" s="95"/>
      <c r="CG103" s="95"/>
      <c r="CH103" s="95"/>
      <c r="CI103" s="95"/>
      <c r="CJ103" s="95"/>
      <c r="CK103" s="95"/>
      <c r="CL103" s="95"/>
      <c r="CM103" s="95"/>
      <c r="CN103" s="95"/>
      <c r="CO103" s="95"/>
      <c r="CP103" s="95"/>
      <c r="CQ103" s="95"/>
      <c r="CR103" s="95"/>
      <c r="CS103" s="95"/>
      <c r="CT103" s="95"/>
      <c r="CU103" s="95"/>
      <c r="CV103" s="95"/>
      <c r="CW103" s="95"/>
      <c r="CX103" s="95"/>
      <c r="CY103" s="95"/>
      <c r="CZ103" s="95"/>
      <c r="DA103" s="95"/>
      <c r="DB103" s="95"/>
      <c r="DC103" s="95"/>
      <c r="DD103" s="95"/>
      <c r="DE103" s="95"/>
      <c r="DF103" s="95"/>
      <c r="DG103" s="95"/>
      <c r="DH103" s="95"/>
      <c r="DI103" s="95"/>
      <c r="DJ103" s="95"/>
      <c r="DK103" s="95"/>
      <c r="DL103" s="95"/>
      <c r="DM103" s="95"/>
      <c r="DN103" s="95"/>
      <c r="DO103" s="95"/>
      <c r="DP103" s="95"/>
      <c r="DQ103" s="95"/>
      <c r="DR103" s="95"/>
      <c r="DS103" s="95"/>
      <c r="DT103" s="95"/>
      <c r="DU103" s="95"/>
      <c r="DV103" s="95"/>
      <c r="DW103" s="95"/>
      <c r="DX103" s="95"/>
      <c r="DY103" s="95"/>
      <c r="DZ103" s="95"/>
      <c r="EA103" s="95"/>
      <c r="EB103" s="95"/>
      <c r="EC103" s="95"/>
      <c r="ED103" s="95"/>
      <c r="EE103" s="95"/>
      <c r="EF103" s="95"/>
      <c r="EG103" s="95"/>
      <c r="EH103" s="95"/>
      <c r="EI103" s="95"/>
      <c r="EJ103" s="95"/>
      <c r="EK103" s="95"/>
      <c r="EL103" s="95"/>
      <c r="EM103" s="95"/>
      <c r="EN103" s="95"/>
      <c r="EO103" s="95"/>
      <c r="EP103" s="95"/>
      <c r="EQ103" s="95"/>
      <c r="ER103" s="95"/>
      <c r="ES103" s="95"/>
      <c r="ET103" s="95"/>
      <c r="EU103" s="95"/>
      <c r="EV103" s="95"/>
      <c r="EW103" s="95"/>
      <c r="EX103" s="95"/>
      <c r="EY103" s="95"/>
      <c r="EZ103" s="95"/>
      <c r="FA103" s="95"/>
      <c r="FB103" s="95"/>
      <c r="FC103" s="95"/>
      <c r="FD103" s="95"/>
      <c r="FE103" s="95"/>
      <c r="FF103" s="95"/>
      <c r="FG103" s="95"/>
      <c r="FH103" s="95"/>
      <c r="FI103" s="95"/>
      <c r="FJ103" s="95"/>
      <c r="FK103" s="95"/>
      <c r="FL103" s="95"/>
      <c r="FM103" s="95"/>
      <c r="FN103" s="95"/>
      <c r="FO103" s="95"/>
      <c r="FP103" s="95"/>
      <c r="FQ103" s="95"/>
      <c r="FR103" s="95"/>
      <c r="FS103" s="95"/>
      <c r="FT103" s="95"/>
      <c r="FU103" s="95"/>
      <c r="FV103" s="95"/>
      <c r="FW103" s="95"/>
      <c r="FX103" s="95"/>
      <c r="FY103" s="95"/>
      <c r="FZ103" s="95"/>
      <c r="GA103" s="95"/>
      <c r="GB103" s="95"/>
      <c r="GC103" s="95"/>
      <c r="GD103" s="95"/>
      <c r="GE103" s="95"/>
      <c r="GF103" s="95"/>
      <c r="GG103" s="95"/>
      <c r="GH103" s="95"/>
      <c r="GI103" s="95"/>
      <c r="GJ103" s="95"/>
      <c r="GK103" s="95"/>
      <c r="GL103" s="95"/>
      <c r="GM103" s="95"/>
      <c r="GN103" s="95"/>
      <c r="GO103" s="95"/>
      <c r="GP103" s="95"/>
      <c r="GQ103" s="95"/>
      <c r="GR103" s="95"/>
      <c r="GS103" s="95"/>
      <c r="GT103" s="95"/>
      <c r="GU103" s="95"/>
      <c r="GV103" s="95"/>
      <c r="GW103" s="95"/>
      <c r="GX103" s="95"/>
      <c r="GY103" s="95"/>
      <c r="GZ103" s="95"/>
      <c r="HA103" s="95"/>
      <c r="HB103" s="95"/>
      <c r="HC103" s="95"/>
      <c r="HD103" s="95"/>
      <c r="HE103" s="95"/>
      <c r="HF103" s="95"/>
      <c r="HG103" s="95"/>
      <c r="HH103" s="95"/>
      <c r="HI103" s="95"/>
      <c r="HJ103" s="95"/>
      <c r="HK103" s="95"/>
      <c r="HL103" s="95"/>
      <c r="HM103" s="95"/>
      <c r="HN103" s="95"/>
      <c r="HO103" s="95"/>
      <c r="HP103" s="95"/>
      <c r="HQ103" s="95"/>
      <c r="HR103" s="95"/>
      <c r="HS103" s="95"/>
      <c r="HT103" s="95"/>
      <c r="HU103" s="95"/>
      <c r="HV103" s="95"/>
      <c r="HW103" s="95"/>
      <c r="HX103" s="95"/>
      <c r="HY103" s="95"/>
      <c r="HZ103" s="95"/>
      <c r="IA103" s="95"/>
      <c r="IB103" s="95"/>
      <c r="IC103" s="95"/>
      <c r="ID103" s="95"/>
      <c r="IE103" s="95"/>
      <c r="IF103" s="95"/>
      <c r="IG103" s="95"/>
      <c r="IH103" s="95"/>
      <c r="II103" s="95"/>
      <c r="IJ103" s="95"/>
      <c r="IK103" s="95"/>
      <c r="IL103" s="95"/>
      <c r="IM103" s="95"/>
      <c r="IN103" s="95"/>
      <c r="IO103" s="95"/>
      <c r="IP103" s="95"/>
      <c r="IQ103" s="95"/>
      <c r="IR103" s="95"/>
      <c r="IS103" s="95"/>
      <c r="IT103" s="95"/>
      <c r="IU103" s="95"/>
      <c r="IV103" s="95"/>
    </row>
    <row r="104" s="77" customFormat="1" spans="1:256">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95"/>
      <c r="BG104" s="95"/>
      <c r="BH104" s="95"/>
      <c r="BI104" s="95"/>
      <c r="BJ104" s="95"/>
      <c r="BK104" s="95"/>
      <c r="BL104" s="95"/>
      <c r="BM104" s="95"/>
      <c r="BN104" s="95"/>
      <c r="BO104" s="95"/>
      <c r="BP104" s="95"/>
      <c r="BQ104" s="95"/>
      <c r="BR104" s="95"/>
      <c r="BS104" s="95"/>
      <c r="BT104" s="95"/>
      <c r="BU104" s="95"/>
      <c r="BV104" s="95"/>
      <c r="BW104" s="95"/>
      <c r="BX104" s="95"/>
      <c r="BY104" s="95"/>
      <c r="BZ104" s="95"/>
      <c r="CA104" s="95"/>
      <c r="CB104" s="95"/>
      <c r="CC104" s="95"/>
      <c r="CD104" s="95"/>
      <c r="CE104" s="95"/>
      <c r="CF104" s="95"/>
      <c r="CG104" s="95"/>
      <c r="CH104" s="95"/>
      <c r="CI104" s="95"/>
      <c r="CJ104" s="95"/>
      <c r="CK104" s="95"/>
      <c r="CL104" s="95"/>
      <c r="CM104" s="95"/>
      <c r="CN104" s="95"/>
      <c r="CO104" s="95"/>
      <c r="CP104" s="95"/>
      <c r="CQ104" s="95"/>
      <c r="CR104" s="95"/>
      <c r="CS104" s="95"/>
      <c r="CT104" s="95"/>
      <c r="CU104" s="95"/>
      <c r="CV104" s="95"/>
      <c r="CW104" s="95"/>
      <c r="CX104" s="95"/>
      <c r="CY104" s="95"/>
      <c r="CZ104" s="95"/>
      <c r="DA104" s="95"/>
      <c r="DB104" s="95"/>
      <c r="DC104" s="95"/>
      <c r="DD104" s="95"/>
      <c r="DE104" s="95"/>
      <c r="DF104" s="95"/>
      <c r="DG104" s="95"/>
      <c r="DH104" s="95"/>
      <c r="DI104" s="95"/>
      <c r="DJ104" s="95"/>
      <c r="DK104" s="95"/>
      <c r="DL104" s="95"/>
      <c r="DM104" s="95"/>
      <c r="DN104" s="95"/>
      <c r="DO104" s="95"/>
      <c r="DP104" s="95"/>
      <c r="DQ104" s="95"/>
      <c r="DR104" s="95"/>
      <c r="DS104" s="95"/>
      <c r="DT104" s="95"/>
      <c r="DU104" s="95"/>
      <c r="DV104" s="95"/>
      <c r="DW104" s="95"/>
      <c r="DX104" s="95"/>
      <c r="DY104" s="95"/>
      <c r="DZ104" s="95"/>
      <c r="EA104" s="95"/>
      <c r="EB104" s="95"/>
      <c r="EC104" s="95"/>
      <c r="ED104" s="95"/>
      <c r="EE104" s="95"/>
      <c r="EF104" s="95"/>
      <c r="EG104" s="95"/>
      <c r="EH104" s="95"/>
      <c r="EI104" s="95"/>
      <c r="EJ104" s="95"/>
      <c r="EK104" s="95"/>
      <c r="EL104" s="95"/>
      <c r="EM104" s="95"/>
      <c r="EN104" s="95"/>
      <c r="EO104" s="95"/>
      <c r="EP104" s="95"/>
      <c r="EQ104" s="95"/>
      <c r="ER104" s="95"/>
      <c r="ES104" s="95"/>
      <c r="ET104" s="95"/>
      <c r="EU104" s="95"/>
      <c r="EV104" s="95"/>
      <c r="EW104" s="95"/>
      <c r="EX104" s="95"/>
      <c r="EY104" s="95"/>
      <c r="EZ104" s="95"/>
      <c r="FA104" s="95"/>
      <c r="FB104" s="95"/>
      <c r="FC104" s="95"/>
      <c r="FD104" s="95"/>
      <c r="FE104" s="95"/>
      <c r="FF104" s="95"/>
      <c r="FG104" s="95"/>
      <c r="FH104" s="95"/>
      <c r="FI104" s="95"/>
      <c r="FJ104" s="95"/>
      <c r="FK104" s="95"/>
      <c r="FL104" s="95"/>
      <c r="FM104" s="95"/>
      <c r="FN104" s="95"/>
      <c r="FO104" s="95"/>
      <c r="FP104" s="95"/>
      <c r="FQ104" s="95"/>
      <c r="FR104" s="95"/>
      <c r="FS104" s="95"/>
      <c r="FT104" s="95"/>
      <c r="FU104" s="95"/>
      <c r="FV104" s="95"/>
      <c r="FW104" s="95"/>
      <c r="FX104" s="95"/>
      <c r="FY104" s="95"/>
      <c r="FZ104" s="95"/>
      <c r="GA104" s="95"/>
      <c r="GB104" s="95"/>
      <c r="GC104" s="95"/>
      <c r="GD104" s="95"/>
      <c r="GE104" s="95"/>
      <c r="GF104" s="95"/>
      <c r="GG104" s="95"/>
      <c r="GH104" s="95"/>
      <c r="GI104" s="95"/>
      <c r="GJ104" s="95"/>
      <c r="GK104" s="95"/>
      <c r="GL104" s="95"/>
      <c r="GM104" s="95"/>
      <c r="GN104" s="95"/>
      <c r="GO104" s="95"/>
      <c r="GP104" s="95"/>
      <c r="GQ104" s="95"/>
      <c r="GR104" s="95"/>
      <c r="GS104" s="95"/>
      <c r="GT104" s="95"/>
      <c r="GU104" s="95"/>
      <c r="GV104" s="95"/>
      <c r="GW104" s="95"/>
      <c r="GX104" s="95"/>
      <c r="GY104" s="95"/>
      <c r="GZ104" s="95"/>
      <c r="HA104" s="95"/>
      <c r="HB104" s="95"/>
      <c r="HC104" s="95"/>
      <c r="HD104" s="95"/>
      <c r="HE104" s="95"/>
      <c r="HF104" s="95"/>
      <c r="HG104" s="95"/>
      <c r="HH104" s="95"/>
      <c r="HI104" s="95"/>
      <c r="HJ104" s="95"/>
      <c r="HK104" s="95"/>
      <c r="HL104" s="95"/>
      <c r="HM104" s="95"/>
      <c r="HN104" s="95"/>
      <c r="HO104" s="95"/>
      <c r="HP104" s="95"/>
      <c r="HQ104" s="95"/>
      <c r="HR104" s="95"/>
      <c r="HS104" s="95"/>
      <c r="HT104" s="95"/>
      <c r="HU104" s="95"/>
      <c r="HV104" s="95"/>
      <c r="HW104" s="95"/>
      <c r="HX104" s="95"/>
      <c r="HY104" s="95"/>
      <c r="HZ104" s="95"/>
      <c r="IA104" s="95"/>
      <c r="IB104" s="95"/>
      <c r="IC104" s="95"/>
      <c r="ID104" s="95"/>
      <c r="IE104" s="95"/>
      <c r="IF104" s="95"/>
      <c r="IG104" s="95"/>
      <c r="IH104" s="95"/>
      <c r="II104" s="95"/>
      <c r="IJ104" s="95"/>
      <c r="IK104" s="95"/>
      <c r="IL104" s="95"/>
      <c r="IM104" s="95"/>
      <c r="IN104" s="95"/>
      <c r="IO104" s="95"/>
      <c r="IP104" s="95"/>
      <c r="IQ104" s="95"/>
      <c r="IR104" s="95"/>
      <c r="IS104" s="95"/>
      <c r="IT104" s="95"/>
      <c r="IU104" s="95"/>
      <c r="IV104" s="95"/>
    </row>
    <row r="105" s="77" customFormat="1" spans="1:256">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5"/>
      <c r="BU105" s="95"/>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95"/>
      <c r="DF105" s="95"/>
      <c r="DG105" s="95"/>
      <c r="DH105" s="95"/>
      <c r="DI105" s="95"/>
      <c r="DJ105" s="95"/>
      <c r="DK105" s="95"/>
      <c r="DL105" s="95"/>
      <c r="DM105" s="95"/>
      <c r="DN105" s="95"/>
      <c r="DO105" s="95"/>
      <c r="DP105" s="95"/>
      <c r="DQ105" s="95"/>
      <c r="DR105" s="95"/>
      <c r="DS105" s="95"/>
      <c r="DT105" s="95"/>
      <c r="DU105" s="95"/>
      <c r="DV105" s="95"/>
      <c r="DW105" s="95"/>
      <c r="DX105" s="95"/>
      <c r="DY105" s="95"/>
      <c r="DZ105" s="95"/>
      <c r="EA105" s="95"/>
      <c r="EB105" s="95"/>
      <c r="EC105" s="95"/>
      <c r="ED105" s="95"/>
      <c r="EE105" s="95"/>
      <c r="EF105" s="95"/>
      <c r="EG105" s="95"/>
      <c r="EH105" s="95"/>
      <c r="EI105" s="95"/>
      <c r="EJ105" s="95"/>
      <c r="EK105" s="95"/>
      <c r="EL105" s="95"/>
      <c r="EM105" s="95"/>
      <c r="EN105" s="95"/>
      <c r="EO105" s="95"/>
      <c r="EP105" s="95"/>
      <c r="EQ105" s="95"/>
      <c r="ER105" s="95"/>
      <c r="ES105" s="95"/>
      <c r="ET105" s="95"/>
      <c r="EU105" s="95"/>
      <c r="EV105" s="95"/>
      <c r="EW105" s="95"/>
      <c r="EX105" s="95"/>
      <c r="EY105" s="95"/>
      <c r="EZ105" s="95"/>
      <c r="FA105" s="95"/>
      <c r="FB105" s="95"/>
      <c r="FC105" s="95"/>
      <c r="FD105" s="95"/>
      <c r="FE105" s="95"/>
      <c r="FF105" s="95"/>
      <c r="FG105" s="95"/>
      <c r="FH105" s="95"/>
      <c r="FI105" s="95"/>
      <c r="FJ105" s="95"/>
      <c r="FK105" s="95"/>
      <c r="FL105" s="95"/>
      <c r="FM105" s="95"/>
      <c r="FN105" s="95"/>
      <c r="FO105" s="95"/>
      <c r="FP105" s="95"/>
      <c r="FQ105" s="95"/>
      <c r="FR105" s="95"/>
      <c r="FS105" s="95"/>
      <c r="FT105" s="95"/>
      <c r="FU105" s="95"/>
      <c r="FV105" s="95"/>
      <c r="FW105" s="95"/>
      <c r="FX105" s="95"/>
      <c r="FY105" s="95"/>
      <c r="FZ105" s="95"/>
      <c r="GA105" s="95"/>
      <c r="GB105" s="95"/>
      <c r="GC105" s="95"/>
      <c r="GD105" s="95"/>
      <c r="GE105" s="95"/>
      <c r="GF105" s="95"/>
      <c r="GG105" s="95"/>
      <c r="GH105" s="95"/>
      <c r="GI105" s="95"/>
      <c r="GJ105" s="95"/>
      <c r="GK105" s="95"/>
      <c r="GL105" s="95"/>
      <c r="GM105" s="95"/>
      <c r="GN105" s="95"/>
      <c r="GO105" s="95"/>
      <c r="GP105" s="95"/>
      <c r="GQ105" s="95"/>
      <c r="GR105" s="95"/>
      <c r="GS105" s="95"/>
      <c r="GT105" s="95"/>
      <c r="GU105" s="95"/>
      <c r="GV105" s="95"/>
      <c r="GW105" s="95"/>
      <c r="GX105" s="95"/>
      <c r="GY105" s="95"/>
      <c r="GZ105" s="95"/>
      <c r="HA105" s="95"/>
      <c r="HB105" s="95"/>
      <c r="HC105" s="95"/>
      <c r="HD105" s="95"/>
      <c r="HE105" s="95"/>
      <c r="HF105" s="95"/>
      <c r="HG105" s="95"/>
      <c r="HH105" s="95"/>
      <c r="HI105" s="95"/>
      <c r="HJ105" s="95"/>
      <c r="HK105" s="95"/>
      <c r="HL105" s="95"/>
      <c r="HM105" s="95"/>
      <c r="HN105" s="95"/>
      <c r="HO105" s="95"/>
      <c r="HP105" s="95"/>
      <c r="HQ105" s="95"/>
      <c r="HR105" s="95"/>
      <c r="HS105" s="95"/>
      <c r="HT105" s="95"/>
      <c r="HU105" s="95"/>
      <c r="HV105" s="95"/>
      <c r="HW105" s="95"/>
      <c r="HX105" s="95"/>
      <c r="HY105" s="95"/>
      <c r="HZ105" s="95"/>
      <c r="IA105" s="95"/>
      <c r="IB105" s="95"/>
      <c r="IC105" s="95"/>
      <c r="ID105" s="95"/>
      <c r="IE105" s="95"/>
      <c r="IF105" s="95"/>
      <c r="IG105" s="95"/>
      <c r="IH105" s="95"/>
      <c r="II105" s="95"/>
      <c r="IJ105" s="95"/>
      <c r="IK105" s="95"/>
      <c r="IL105" s="95"/>
      <c r="IM105" s="95"/>
      <c r="IN105" s="95"/>
      <c r="IO105" s="95"/>
      <c r="IP105" s="95"/>
      <c r="IQ105" s="95"/>
      <c r="IR105" s="95"/>
      <c r="IS105" s="95"/>
      <c r="IT105" s="95"/>
      <c r="IU105" s="95"/>
      <c r="IV105" s="95"/>
    </row>
    <row r="106" s="77" customFormat="1" spans="1:256">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95"/>
      <c r="BO106" s="95"/>
      <c r="BP106" s="95"/>
      <c r="BQ106" s="95"/>
      <c r="BR106" s="95"/>
      <c r="BS106" s="95"/>
      <c r="BT106" s="95"/>
      <c r="BU106" s="95"/>
      <c r="BV106" s="95"/>
      <c r="BW106" s="95"/>
      <c r="BX106" s="95"/>
      <c r="BY106" s="95"/>
      <c r="BZ106" s="95"/>
      <c r="CA106" s="95"/>
      <c r="CB106" s="95"/>
      <c r="CC106" s="95"/>
      <c r="CD106" s="95"/>
      <c r="CE106" s="95"/>
      <c r="CF106" s="95"/>
      <c r="CG106" s="95"/>
      <c r="CH106" s="95"/>
      <c r="CI106" s="95"/>
      <c r="CJ106" s="95"/>
      <c r="CK106" s="95"/>
      <c r="CL106" s="95"/>
      <c r="CM106" s="95"/>
      <c r="CN106" s="95"/>
      <c r="CO106" s="95"/>
      <c r="CP106" s="95"/>
      <c r="CQ106" s="95"/>
      <c r="CR106" s="95"/>
      <c r="CS106" s="95"/>
      <c r="CT106" s="95"/>
      <c r="CU106" s="95"/>
      <c r="CV106" s="95"/>
      <c r="CW106" s="95"/>
      <c r="CX106" s="95"/>
      <c r="CY106" s="95"/>
      <c r="CZ106" s="95"/>
      <c r="DA106" s="95"/>
      <c r="DB106" s="95"/>
      <c r="DC106" s="95"/>
      <c r="DD106" s="95"/>
      <c r="DE106" s="95"/>
      <c r="DF106" s="95"/>
      <c r="DG106" s="95"/>
      <c r="DH106" s="95"/>
      <c r="DI106" s="95"/>
      <c r="DJ106" s="95"/>
      <c r="DK106" s="95"/>
      <c r="DL106" s="95"/>
      <c r="DM106" s="95"/>
      <c r="DN106" s="95"/>
      <c r="DO106" s="95"/>
      <c r="DP106" s="95"/>
      <c r="DQ106" s="95"/>
      <c r="DR106" s="95"/>
      <c r="DS106" s="95"/>
      <c r="DT106" s="95"/>
      <c r="DU106" s="95"/>
      <c r="DV106" s="95"/>
      <c r="DW106" s="95"/>
      <c r="DX106" s="95"/>
      <c r="DY106" s="95"/>
      <c r="DZ106" s="95"/>
      <c r="EA106" s="95"/>
      <c r="EB106" s="95"/>
      <c r="EC106" s="95"/>
      <c r="ED106" s="95"/>
      <c r="EE106" s="95"/>
      <c r="EF106" s="95"/>
      <c r="EG106" s="95"/>
      <c r="EH106" s="95"/>
      <c r="EI106" s="95"/>
      <c r="EJ106" s="95"/>
      <c r="EK106" s="95"/>
      <c r="EL106" s="95"/>
      <c r="EM106" s="95"/>
      <c r="EN106" s="95"/>
      <c r="EO106" s="95"/>
      <c r="EP106" s="95"/>
      <c r="EQ106" s="95"/>
      <c r="ER106" s="95"/>
      <c r="ES106" s="95"/>
      <c r="ET106" s="95"/>
      <c r="EU106" s="95"/>
      <c r="EV106" s="95"/>
      <c r="EW106" s="95"/>
      <c r="EX106" s="95"/>
      <c r="EY106" s="95"/>
      <c r="EZ106" s="95"/>
      <c r="FA106" s="95"/>
      <c r="FB106" s="95"/>
      <c r="FC106" s="95"/>
      <c r="FD106" s="95"/>
      <c r="FE106" s="95"/>
      <c r="FF106" s="95"/>
      <c r="FG106" s="95"/>
      <c r="FH106" s="95"/>
      <c r="FI106" s="95"/>
      <c r="FJ106" s="95"/>
      <c r="FK106" s="95"/>
      <c r="FL106" s="95"/>
      <c r="FM106" s="95"/>
      <c r="FN106" s="95"/>
      <c r="FO106" s="95"/>
      <c r="FP106" s="95"/>
      <c r="FQ106" s="95"/>
      <c r="FR106" s="95"/>
      <c r="FS106" s="95"/>
      <c r="FT106" s="95"/>
      <c r="FU106" s="95"/>
      <c r="FV106" s="95"/>
      <c r="FW106" s="95"/>
      <c r="FX106" s="95"/>
      <c r="FY106" s="95"/>
      <c r="FZ106" s="95"/>
      <c r="GA106" s="95"/>
      <c r="GB106" s="95"/>
      <c r="GC106" s="95"/>
      <c r="GD106" s="95"/>
      <c r="GE106" s="95"/>
      <c r="GF106" s="95"/>
      <c r="GG106" s="95"/>
      <c r="GH106" s="95"/>
      <c r="GI106" s="95"/>
      <c r="GJ106" s="95"/>
      <c r="GK106" s="95"/>
      <c r="GL106" s="95"/>
      <c r="GM106" s="95"/>
      <c r="GN106" s="95"/>
      <c r="GO106" s="95"/>
      <c r="GP106" s="95"/>
      <c r="GQ106" s="95"/>
      <c r="GR106" s="95"/>
      <c r="GS106" s="95"/>
      <c r="GT106" s="95"/>
      <c r="GU106" s="95"/>
      <c r="GV106" s="95"/>
      <c r="GW106" s="95"/>
      <c r="GX106" s="95"/>
      <c r="GY106" s="95"/>
      <c r="GZ106" s="95"/>
      <c r="HA106" s="95"/>
      <c r="HB106" s="95"/>
      <c r="HC106" s="95"/>
      <c r="HD106" s="95"/>
      <c r="HE106" s="95"/>
      <c r="HF106" s="95"/>
      <c r="HG106" s="95"/>
      <c r="HH106" s="95"/>
      <c r="HI106" s="95"/>
      <c r="HJ106" s="95"/>
      <c r="HK106" s="95"/>
      <c r="HL106" s="95"/>
      <c r="HM106" s="95"/>
      <c r="HN106" s="95"/>
      <c r="HO106" s="95"/>
      <c r="HP106" s="95"/>
      <c r="HQ106" s="95"/>
      <c r="HR106" s="95"/>
      <c r="HS106" s="95"/>
      <c r="HT106" s="95"/>
      <c r="HU106" s="95"/>
      <c r="HV106" s="95"/>
      <c r="HW106" s="95"/>
      <c r="HX106" s="95"/>
      <c r="HY106" s="95"/>
      <c r="HZ106" s="95"/>
      <c r="IA106" s="95"/>
      <c r="IB106" s="95"/>
      <c r="IC106" s="95"/>
      <c r="ID106" s="95"/>
      <c r="IE106" s="95"/>
      <c r="IF106" s="95"/>
      <c r="IG106" s="95"/>
      <c r="IH106" s="95"/>
      <c r="II106" s="95"/>
      <c r="IJ106" s="95"/>
      <c r="IK106" s="95"/>
      <c r="IL106" s="95"/>
      <c r="IM106" s="95"/>
      <c r="IN106" s="95"/>
      <c r="IO106" s="95"/>
      <c r="IP106" s="95"/>
      <c r="IQ106" s="95"/>
      <c r="IR106" s="95"/>
      <c r="IS106" s="95"/>
      <c r="IT106" s="95"/>
      <c r="IU106" s="95"/>
      <c r="IV106" s="95"/>
    </row>
    <row r="107" s="77" customFormat="1" spans="1:256">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5"/>
      <c r="BN107" s="95"/>
      <c r="BO107" s="95"/>
      <c r="BP107" s="95"/>
      <c r="BQ107" s="95"/>
      <c r="BR107" s="95"/>
      <c r="BS107" s="95"/>
      <c r="BT107" s="95"/>
      <c r="BU107" s="95"/>
      <c r="BV107" s="95"/>
      <c r="BW107" s="95"/>
      <c r="BX107" s="95"/>
      <c r="BY107" s="95"/>
      <c r="BZ107" s="95"/>
      <c r="CA107" s="95"/>
      <c r="CB107" s="95"/>
      <c r="CC107" s="95"/>
      <c r="CD107" s="95"/>
      <c r="CE107" s="95"/>
      <c r="CF107" s="95"/>
      <c r="CG107" s="95"/>
      <c r="CH107" s="95"/>
      <c r="CI107" s="95"/>
      <c r="CJ107" s="95"/>
      <c r="CK107" s="95"/>
      <c r="CL107" s="95"/>
      <c r="CM107" s="95"/>
      <c r="CN107" s="95"/>
      <c r="CO107" s="95"/>
      <c r="CP107" s="95"/>
      <c r="CQ107" s="95"/>
      <c r="CR107" s="95"/>
      <c r="CS107" s="95"/>
      <c r="CT107" s="95"/>
      <c r="CU107" s="95"/>
      <c r="CV107" s="95"/>
      <c r="CW107" s="95"/>
      <c r="CX107" s="95"/>
      <c r="CY107" s="95"/>
      <c r="CZ107" s="95"/>
      <c r="DA107" s="95"/>
      <c r="DB107" s="95"/>
      <c r="DC107" s="95"/>
      <c r="DD107" s="95"/>
      <c r="DE107" s="95"/>
      <c r="DF107" s="95"/>
      <c r="DG107" s="95"/>
      <c r="DH107" s="95"/>
      <c r="DI107" s="95"/>
      <c r="DJ107" s="95"/>
      <c r="DK107" s="95"/>
      <c r="DL107" s="95"/>
      <c r="DM107" s="95"/>
      <c r="DN107" s="95"/>
      <c r="DO107" s="95"/>
      <c r="DP107" s="95"/>
      <c r="DQ107" s="95"/>
      <c r="DR107" s="95"/>
      <c r="DS107" s="95"/>
      <c r="DT107" s="95"/>
      <c r="DU107" s="95"/>
      <c r="DV107" s="95"/>
      <c r="DW107" s="95"/>
      <c r="DX107" s="95"/>
      <c r="DY107" s="95"/>
      <c r="DZ107" s="95"/>
      <c r="EA107" s="95"/>
      <c r="EB107" s="95"/>
      <c r="EC107" s="95"/>
      <c r="ED107" s="95"/>
      <c r="EE107" s="95"/>
      <c r="EF107" s="95"/>
      <c r="EG107" s="95"/>
      <c r="EH107" s="95"/>
      <c r="EI107" s="95"/>
      <c r="EJ107" s="95"/>
      <c r="EK107" s="95"/>
      <c r="EL107" s="95"/>
      <c r="EM107" s="95"/>
      <c r="EN107" s="95"/>
      <c r="EO107" s="95"/>
      <c r="EP107" s="95"/>
      <c r="EQ107" s="95"/>
      <c r="ER107" s="95"/>
      <c r="ES107" s="95"/>
      <c r="ET107" s="95"/>
      <c r="EU107" s="95"/>
      <c r="EV107" s="95"/>
      <c r="EW107" s="95"/>
      <c r="EX107" s="95"/>
      <c r="EY107" s="95"/>
      <c r="EZ107" s="95"/>
      <c r="FA107" s="95"/>
      <c r="FB107" s="95"/>
      <c r="FC107" s="95"/>
      <c r="FD107" s="95"/>
      <c r="FE107" s="95"/>
      <c r="FF107" s="95"/>
      <c r="FG107" s="95"/>
      <c r="FH107" s="95"/>
      <c r="FI107" s="95"/>
      <c r="FJ107" s="95"/>
      <c r="FK107" s="95"/>
      <c r="FL107" s="95"/>
      <c r="FM107" s="95"/>
      <c r="FN107" s="95"/>
      <c r="FO107" s="95"/>
      <c r="FP107" s="95"/>
      <c r="FQ107" s="95"/>
      <c r="FR107" s="95"/>
      <c r="FS107" s="95"/>
      <c r="FT107" s="95"/>
      <c r="FU107" s="95"/>
      <c r="FV107" s="95"/>
      <c r="FW107" s="95"/>
      <c r="FX107" s="95"/>
      <c r="FY107" s="95"/>
      <c r="FZ107" s="95"/>
      <c r="GA107" s="95"/>
      <c r="GB107" s="95"/>
      <c r="GC107" s="95"/>
      <c r="GD107" s="95"/>
      <c r="GE107" s="95"/>
      <c r="GF107" s="95"/>
      <c r="GG107" s="95"/>
      <c r="GH107" s="95"/>
      <c r="GI107" s="95"/>
      <c r="GJ107" s="95"/>
      <c r="GK107" s="95"/>
      <c r="GL107" s="95"/>
      <c r="GM107" s="95"/>
      <c r="GN107" s="95"/>
      <c r="GO107" s="95"/>
      <c r="GP107" s="95"/>
      <c r="GQ107" s="95"/>
      <c r="GR107" s="95"/>
      <c r="GS107" s="95"/>
      <c r="GT107" s="95"/>
      <c r="GU107" s="95"/>
      <c r="GV107" s="95"/>
      <c r="GW107" s="95"/>
      <c r="GX107" s="95"/>
      <c r="GY107" s="95"/>
      <c r="GZ107" s="95"/>
      <c r="HA107" s="95"/>
      <c r="HB107" s="95"/>
      <c r="HC107" s="95"/>
      <c r="HD107" s="95"/>
      <c r="HE107" s="95"/>
      <c r="HF107" s="95"/>
      <c r="HG107" s="95"/>
      <c r="HH107" s="95"/>
      <c r="HI107" s="95"/>
      <c r="HJ107" s="95"/>
      <c r="HK107" s="95"/>
      <c r="HL107" s="95"/>
      <c r="HM107" s="95"/>
      <c r="HN107" s="95"/>
      <c r="HO107" s="95"/>
      <c r="HP107" s="95"/>
      <c r="HQ107" s="95"/>
      <c r="HR107" s="95"/>
      <c r="HS107" s="95"/>
      <c r="HT107" s="95"/>
      <c r="HU107" s="95"/>
      <c r="HV107" s="95"/>
      <c r="HW107" s="95"/>
      <c r="HX107" s="95"/>
      <c r="HY107" s="95"/>
      <c r="HZ107" s="95"/>
      <c r="IA107" s="95"/>
      <c r="IB107" s="95"/>
      <c r="IC107" s="95"/>
      <c r="ID107" s="95"/>
      <c r="IE107" s="95"/>
      <c r="IF107" s="95"/>
      <c r="IG107" s="95"/>
      <c r="IH107" s="95"/>
      <c r="II107" s="95"/>
      <c r="IJ107" s="95"/>
      <c r="IK107" s="95"/>
      <c r="IL107" s="95"/>
      <c r="IM107" s="95"/>
      <c r="IN107" s="95"/>
      <c r="IO107" s="95"/>
      <c r="IP107" s="95"/>
      <c r="IQ107" s="95"/>
      <c r="IR107" s="95"/>
      <c r="IS107" s="95"/>
      <c r="IT107" s="95"/>
      <c r="IU107" s="95"/>
      <c r="IV107" s="95"/>
    </row>
    <row r="108" s="77" customFormat="1" spans="1:256">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c r="BE108" s="95"/>
      <c r="BF108" s="95"/>
      <c r="BG108" s="95"/>
      <c r="BH108" s="95"/>
      <c r="BI108" s="95"/>
      <c r="BJ108" s="95"/>
      <c r="BK108" s="95"/>
      <c r="BL108" s="95"/>
      <c r="BM108" s="95"/>
      <c r="BN108" s="95"/>
      <c r="BO108" s="95"/>
      <c r="BP108" s="95"/>
      <c r="BQ108" s="95"/>
      <c r="BR108" s="95"/>
      <c r="BS108" s="95"/>
      <c r="BT108" s="95"/>
      <c r="BU108" s="95"/>
      <c r="BV108" s="95"/>
      <c r="BW108" s="95"/>
      <c r="BX108" s="95"/>
      <c r="BY108" s="95"/>
      <c r="BZ108" s="95"/>
      <c r="CA108" s="95"/>
      <c r="CB108" s="95"/>
      <c r="CC108" s="95"/>
      <c r="CD108" s="95"/>
      <c r="CE108" s="95"/>
      <c r="CF108" s="95"/>
      <c r="CG108" s="95"/>
      <c r="CH108" s="95"/>
      <c r="CI108" s="95"/>
      <c r="CJ108" s="95"/>
      <c r="CK108" s="95"/>
      <c r="CL108" s="95"/>
      <c r="CM108" s="95"/>
      <c r="CN108" s="95"/>
      <c r="CO108" s="95"/>
      <c r="CP108" s="95"/>
      <c r="CQ108" s="95"/>
      <c r="CR108" s="95"/>
      <c r="CS108" s="95"/>
      <c r="CT108" s="95"/>
      <c r="CU108" s="95"/>
      <c r="CV108" s="95"/>
      <c r="CW108" s="95"/>
      <c r="CX108" s="95"/>
      <c r="CY108" s="95"/>
      <c r="CZ108" s="95"/>
      <c r="DA108" s="95"/>
      <c r="DB108" s="95"/>
      <c r="DC108" s="95"/>
      <c r="DD108" s="95"/>
      <c r="DE108" s="95"/>
      <c r="DF108" s="95"/>
      <c r="DG108" s="95"/>
      <c r="DH108" s="95"/>
      <c r="DI108" s="95"/>
      <c r="DJ108" s="95"/>
      <c r="DK108" s="95"/>
      <c r="DL108" s="95"/>
      <c r="DM108" s="95"/>
      <c r="DN108" s="95"/>
      <c r="DO108" s="95"/>
      <c r="DP108" s="95"/>
      <c r="DQ108" s="95"/>
      <c r="DR108" s="95"/>
      <c r="DS108" s="95"/>
      <c r="DT108" s="95"/>
      <c r="DU108" s="95"/>
      <c r="DV108" s="95"/>
      <c r="DW108" s="95"/>
      <c r="DX108" s="95"/>
      <c r="DY108" s="95"/>
      <c r="DZ108" s="95"/>
      <c r="EA108" s="95"/>
      <c r="EB108" s="95"/>
      <c r="EC108" s="95"/>
      <c r="ED108" s="95"/>
      <c r="EE108" s="95"/>
      <c r="EF108" s="95"/>
      <c r="EG108" s="95"/>
      <c r="EH108" s="95"/>
      <c r="EI108" s="95"/>
      <c r="EJ108" s="95"/>
      <c r="EK108" s="95"/>
      <c r="EL108" s="95"/>
      <c r="EM108" s="95"/>
      <c r="EN108" s="95"/>
      <c r="EO108" s="95"/>
      <c r="EP108" s="95"/>
      <c r="EQ108" s="95"/>
      <c r="ER108" s="95"/>
      <c r="ES108" s="95"/>
      <c r="ET108" s="95"/>
      <c r="EU108" s="95"/>
      <c r="EV108" s="95"/>
      <c r="EW108" s="95"/>
      <c r="EX108" s="95"/>
      <c r="EY108" s="95"/>
      <c r="EZ108" s="95"/>
      <c r="FA108" s="95"/>
      <c r="FB108" s="95"/>
      <c r="FC108" s="95"/>
      <c r="FD108" s="95"/>
      <c r="FE108" s="95"/>
      <c r="FF108" s="95"/>
      <c r="FG108" s="95"/>
      <c r="FH108" s="95"/>
      <c r="FI108" s="95"/>
      <c r="FJ108" s="95"/>
      <c r="FK108" s="95"/>
      <c r="FL108" s="95"/>
      <c r="FM108" s="95"/>
      <c r="FN108" s="95"/>
      <c r="FO108" s="95"/>
      <c r="FP108" s="95"/>
      <c r="FQ108" s="95"/>
      <c r="FR108" s="95"/>
      <c r="FS108" s="95"/>
      <c r="FT108" s="95"/>
      <c r="FU108" s="95"/>
      <c r="FV108" s="95"/>
      <c r="FW108" s="95"/>
      <c r="FX108" s="95"/>
      <c r="FY108" s="95"/>
      <c r="FZ108" s="95"/>
      <c r="GA108" s="95"/>
      <c r="GB108" s="95"/>
      <c r="GC108" s="95"/>
      <c r="GD108" s="95"/>
      <c r="GE108" s="95"/>
      <c r="GF108" s="95"/>
      <c r="GG108" s="95"/>
      <c r="GH108" s="95"/>
      <c r="GI108" s="95"/>
      <c r="GJ108" s="95"/>
      <c r="GK108" s="95"/>
      <c r="GL108" s="95"/>
      <c r="GM108" s="95"/>
      <c r="GN108" s="95"/>
      <c r="GO108" s="95"/>
      <c r="GP108" s="95"/>
      <c r="GQ108" s="95"/>
      <c r="GR108" s="95"/>
      <c r="GS108" s="95"/>
      <c r="GT108" s="95"/>
      <c r="GU108" s="95"/>
      <c r="GV108" s="95"/>
      <c r="GW108" s="95"/>
      <c r="GX108" s="95"/>
      <c r="GY108" s="95"/>
      <c r="GZ108" s="95"/>
      <c r="HA108" s="95"/>
      <c r="HB108" s="95"/>
      <c r="HC108" s="95"/>
      <c r="HD108" s="95"/>
      <c r="HE108" s="95"/>
      <c r="HF108" s="95"/>
      <c r="HG108" s="95"/>
      <c r="HH108" s="95"/>
      <c r="HI108" s="95"/>
      <c r="HJ108" s="95"/>
      <c r="HK108" s="95"/>
      <c r="HL108" s="95"/>
      <c r="HM108" s="95"/>
      <c r="HN108" s="95"/>
      <c r="HO108" s="95"/>
      <c r="HP108" s="95"/>
      <c r="HQ108" s="95"/>
      <c r="HR108" s="95"/>
      <c r="HS108" s="95"/>
      <c r="HT108" s="95"/>
      <c r="HU108" s="95"/>
      <c r="HV108" s="95"/>
      <c r="HW108" s="95"/>
      <c r="HX108" s="95"/>
      <c r="HY108" s="95"/>
      <c r="HZ108" s="95"/>
      <c r="IA108" s="95"/>
      <c r="IB108" s="95"/>
      <c r="IC108" s="95"/>
      <c r="ID108" s="95"/>
      <c r="IE108" s="95"/>
      <c r="IF108" s="95"/>
      <c r="IG108" s="95"/>
      <c r="IH108" s="95"/>
      <c r="II108" s="95"/>
      <c r="IJ108" s="95"/>
      <c r="IK108" s="95"/>
      <c r="IL108" s="95"/>
      <c r="IM108" s="95"/>
      <c r="IN108" s="95"/>
      <c r="IO108" s="95"/>
      <c r="IP108" s="95"/>
      <c r="IQ108" s="95"/>
      <c r="IR108" s="95"/>
      <c r="IS108" s="95"/>
      <c r="IT108" s="95"/>
      <c r="IU108" s="95"/>
      <c r="IV108" s="95"/>
    </row>
    <row r="109" s="77" customFormat="1" spans="1:256">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5"/>
      <c r="BC109" s="95"/>
      <c r="BD109" s="95"/>
      <c r="BE109" s="95"/>
      <c r="BF109" s="95"/>
      <c r="BG109" s="95"/>
      <c r="BH109" s="95"/>
      <c r="BI109" s="95"/>
      <c r="BJ109" s="95"/>
      <c r="BK109" s="95"/>
      <c r="BL109" s="95"/>
      <c r="BM109" s="95"/>
      <c r="BN109" s="95"/>
      <c r="BO109" s="95"/>
      <c r="BP109" s="95"/>
      <c r="BQ109" s="95"/>
      <c r="BR109" s="95"/>
      <c r="BS109" s="95"/>
      <c r="BT109" s="95"/>
      <c r="BU109" s="95"/>
      <c r="BV109" s="95"/>
      <c r="BW109" s="95"/>
      <c r="BX109" s="95"/>
      <c r="BY109" s="95"/>
      <c r="BZ109" s="95"/>
      <c r="CA109" s="95"/>
      <c r="CB109" s="95"/>
      <c r="CC109" s="95"/>
      <c r="CD109" s="95"/>
      <c r="CE109" s="95"/>
      <c r="CF109" s="95"/>
      <c r="CG109" s="95"/>
      <c r="CH109" s="95"/>
      <c r="CI109" s="95"/>
      <c r="CJ109" s="95"/>
      <c r="CK109" s="95"/>
      <c r="CL109" s="95"/>
      <c r="CM109" s="95"/>
      <c r="CN109" s="95"/>
      <c r="CO109" s="95"/>
      <c r="CP109" s="95"/>
      <c r="CQ109" s="95"/>
      <c r="CR109" s="95"/>
      <c r="CS109" s="95"/>
      <c r="CT109" s="95"/>
      <c r="CU109" s="95"/>
      <c r="CV109" s="95"/>
      <c r="CW109" s="95"/>
      <c r="CX109" s="95"/>
      <c r="CY109" s="95"/>
      <c r="CZ109" s="95"/>
      <c r="DA109" s="95"/>
      <c r="DB109" s="95"/>
      <c r="DC109" s="95"/>
      <c r="DD109" s="95"/>
      <c r="DE109" s="95"/>
      <c r="DF109" s="95"/>
      <c r="DG109" s="95"/>
      <c r="DH109" s="95"/>
      <c r="DI109" s="95"/>
      <c r="DJ109" s="95"/>
      <c r="DK109" s="95"/>
      <c r="DL109" s="95"/>
      <c r="DM109" s="95"/>
      <c r="DN109" s="95"/>
      <c r="DO109" s="95"/>
      <c r="DP109" s="95"/>
      <c r="DQ109" s="95"/>
      <c r="DR109" s="95"/>
      <c r="DS109" s="95"/>
      <c r="DT109" s="95"/>
      <c r="DU109" s="95"/>
      <c r="DV109" s="95"/>
      <c r="DW109" s="95"/>
      <c r="DX109" s="95"/>
      <c r="DY109" s="95"/>
      <c r="DZ109" s="95"/>
      <c r="EA109" s="95"/>
      <c r="EB109" s="95"/>
      <c r="EC109" s="95"/>
      <c r="ED109" s="95"/>
      <c r="EE109" s="95"/>
      <c r="EF109" s="95"/>
      <c r="EG109" s="95"/>
      <c r="EH109" s="95"/>
      <c r="EI109" s="95"/>
      <c r="EJ109" s="95"/>
      <c r="EK109" s="95"/>
      <c r="EL109" s="95"/>
      <c r="EM109" s="95"/>
      <c r="EN109" s="95"/>
      <c r="EO109" s="95"/>
      <c r="EP109" s="95"/>
      <c r="EQ109" s="95"/>
      <c r="ER109" s="95"/>
      <c r="ES109" s="95"/>
      <c r="ET109" s="95"/>
      <c r="EU109" s="95"/>
      <c r="EV109" s="95"/>
      <c r="EW109" s="95"/>
      <c r="EX109" s="95"/>
      <c r="EY109" s="95"/>
      <c r="EZ109" s="95"/>
      <c r="FA109" s="95"/>
      <c r="FB109" s="95"/>
      <c r="FC109" s="95"/>
      <c r="FD109" s="95"/>
      <c r="FE109" s="95"/>
      <c r="FF109" s="95"/>
      <c r="FG109" s="95"/>
      <c r="FH109" s="95"/>
      <c r="FI109" s="95"/>
      <c r="FJ109" s="95"/>
      <c r="FK109" s="95"/>
      <c r="FL109" s="95"/>
      <c r="FM109" s="95"/>
      <c r="FN109" s="95"/>
      <c r="FO109" s="95"/>
      <c r="FP109" s="95"/>
      <c r="FQ109" s="95"/>
      <c r="FR109" s="95"/>
      <c r="FS109" s="95"/>
      <c r="FT109" s="95"/>
      <c r="FU109" s="95"/>
      <c r="FV109" s="95"/>
      <c r="FW109" s="95"/>
      <c r="FX109" s="95"/>
      <c r="FY109" s="95"/>
      <c r="FZ109" s="95"/>
      <c r="GA109" s="95"/>
      <c r="GB109" s="95"/>
      <c r="GC109" s="95"/>
      <c r="GD109" s="95"/>
      <c r="GE109" s="95"/>
      <c r="GF109" s="95"/>
      <c r="GG109" s="95"/>
      <c r="GH109" s="95"/>
      <c r="GI109" s="95"/>
      <c r="GJ109" s="95"/>
      <c r="GK109" s="95"/>
      <c r="GL109" s="95"/>
      <c r="GM109" s="95"/>
      <c r="GN109" s="95"/>
      <c r="GO109" s="95"/>
      <c r="GP109" s="95"/>
      <c r="GQ109" s="95"/>
      <c r="GR109" s="95"/>
      <c r="GS109" s="95"/>
      <c r="GT109" s="95"/>
      <c r="GU109" s="95"/>
      <c r="GV109" s="95"/>
      <c r="GW109" s="95"/>
      <c r="GX109" s="95"/>
      <c r="GY109" s="95"/>
      <c r="GZ109" s="95"/>
      <c r="HA109" s="95"/>
      <c r="HB109" s="95"/>
      <c r="HC109" s="95"/>
      <c r="HD109" s="95"/>
      <c r="HE109" s="95"/>
      <c r="HF109" s="95"/>
      <c r="HG109" s="95"/>
      <c r="HH109" s="95"/>
      <c r="HI109" s="95"/>
      <c r="HJ109" s="95"/>
      <c r="HK109" s="95"/>
      <c r="HL109" s="95"/>
      <c r="HM109" s="95"/>
      <c r="HN109" s="95"/>
      <c r="HO109" s="95"/>
      <c r="HP109" s="95"/>
      <c r="HQ109" s="95"/>
      <c r="HR109" s="95"/>
      <c r="HS109" s="95"/>
      <c r="HT109" s="95"/>
      <c r="HU109" s="95"/>
      <c r="HV109" s="95"/>
      <c r="HW109" s="95"/>
      <c r="HX109" s="95"/>
      <c r="HY109" s="95"/>
      <c r="HZ109" s="95"/>
      <c r="IA109" s="95"/>
      <c r="IB109" s="95"/>
      <c r="IC109" s="95"/>
      <c r="ID109" s="95"/>
      <c r="IE109" s="95"/>
      <c r="IF109" s="95"/>
      <c r="IG109" s="95"/>
      <c r="IH109" s="95"/>
      <c r="II109" s="95"/>
      <c r="IJ109" s="95"/>
      <c r="IK109" s="95"/>
      <c r="IL109" s="95"/>
      <c r="IM109" s="95"/>
      <c r="IN109" s="95"/>
      <c r="IO109" s="95"/>
      <c r="IP109" s="95"/>
      <c r="IQ109" s="95"/>
      <c r="IR109" s="95"/>
      <c r="IS109" s="95"/>
      <c r="IT109" s="95"/>
      <c r="IU109" s="95"/>
      <c r="IV109" s="95"/>
    </row>
    <row r="110" s="77" customFormat="1" spans="1:256">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95"/>
      <c r="BJ110" s="95"/>
      <c r="BK110" s="95"/>
      <c r="BL110" s="95"/>
      <c r="BM110" s="95"/>
      <c r="BN110" s="95"/>
      <c r="BO110" s="95"/>
      <c r="BP110" s="95"/>
      <c r="BQ110" s="95"/>
      <c r="BR110" s="95"/>
      <c r="BS110" s="95"/>
      <c r="BT110" s="95"/>
      <c r="BU110" s="95"/>
      <c r="BV110" s="95"/>
      <c r="BW110" s="95"/>
      <c r="BX110" s="95"/>
      <c r="BY110" s="95"/>
      <c r="BZ110" s="95"/>
      <c r="CA110" s="95"/>
      <c r="CB110" s="95"/>
      <c r="CC110" s="95"/>
      <c r="CD110" s="95"/>
      <c r="CE110" s="95"/>
      <c r="CF110" s="95"/>
      <c r="CG110" s="95"/>
      <c r="CH110" s="95"/>
      <c r="CI110" s="95"/>
      <c r="CJ110" s="95"/>
      <c r="CK110" s="95"/>
      <c r="CL110" s="95"/>
      <c r="CM110" s="95"/>
      <c r="CN110" s="95"/>
      <c r="CO110" s="95"/>
      <c r="CP110" s="95"/>
      <c r="CQ110" s="95"/>
      <c r="CR110" s="95"/>
      <c r="CS110" s="95"/>
      <c r="CT110" s="95"/>
      <c r="CU110" s="95"/>
      <c r="CV110" s="95"/>
      <c r="CW110" s="95"/>
      <c r="CX110" s="95"/>
      <c r="CY110" s="95"/>
      <c r="CZ110" s="95"/>
      <c r="DA110" s="95"/>
      <c r="DB110" s="95"/>
      <c r="DC110" s="95"/>
      <c r="DD110" s="95"/>
      <c r="DE110" s="95"/>
      <c r="DF110" s="95"/>
      <c r="DG110" s="95"/>
      <c r="DH110" s="95"/>
      <c r="DI110" s="95"/>
      <c r="DJ110" s="95"/>
      <c r="DK110" s="95"/>
      <c r="DL110" s="95"/>
      <c r="DM110" s="95"/>
      <c r="DN110" s="95"/>
      <c r="DO110" s="95"/>
      <c r="DP110" s="95"/>
      <c r="DQ110" s="95"/>
      <c r="DR110" s="95"/>
      <c r="DS110" s="95"/>
      <c r="DT110" s="95"/>
      <c r="DU110" s="95"/>
      <c r="DV110" s="95"/>
      <c r="DW110" s="95"/>
      <c r="DX110" s="95"/>
      <c r="DY110" s="95"/>
      <c r="DZ110" s="95"/>
      <c r="EA110" s="95"/>
      <c r="EB110" s="95"/>
      <c r="EC110" s="95"/>
      <c r="ED110" s="95"/>
      <c r="EE110" s="95"/>
      <c r="EF110" s="95"/>
      <c r="EG110" s="95"/>
      <c r="EH110" s="95"/>
      <c r="EI110" s="95"/>
      <c r="EJ110" s="95"/>
      <c r="EK110" s="95"/>
      <c r="EL110" s="95"/>
      <c r="EM110" s="95"/>
      <c r="EN110" s="95"/>
      <c r="EO110" s="95"/>
      <c r="EP110" s="95"/>
      <c r="EQ110" s="95"/>
      <c r="ER110" s="95"/>
      <c r="ES110" s="95"/>
      <c r="ET110" s="95"/>
      <c r="EU110" s="95"/>
      <c r="EV110" s="95"/>
      <c r="EW110" s="95"/>
      <c r="EX110" s="95"/>
      <c r="EY110" s="95"/>
      <c r="EZ110" s="95"/>
      <c r="FA110" s="95"/>
      <c r="FB110" s="95"/>
      <c r="FC110" s="95"/>
      <c r="FD110" s="95"/>
      <c r="FE110" s="95"/>
      <c r="FF110" s="95"/>
      <c r="FG110" s="95"/>
      <c r="FH110" s="95"/>
      <c r="FI110" s="95"/>
      <c r="FJ110" s="95"/>
      <c r="FK110" s="95"/>
      <c r="FL110" s="95"/>
      <c r="FM110" s="95"/>
      <c r="FN110" s="95"/>
      <c r="FO110" s="95"/>
      <c r="FP110" s="95"/>
      <c r="FQ110" s="95"/>
      <c r="FR110" s="95"/>
      <c r="FS110" s="95"/>
      <c r="FT110" s="95"/>
      <c r="FU110" s="95"/>
      <c r="FV110" s="95"/>
      <c r="FW110" s="95"/>
      <c r="FX110" s="95"/>
      <c r="FY110" s="95"/>
      <c r="FZ110" s="95"/>
      <c r="GA110" s="95"/>
      <c r="GB110" s="95"/>
      <c r="GC110" s="95"/>
      <c r="GD110" s="95"/>
      <c r="GE110" s="95"/>
      <c r="GF110" s="95"/>
      <c r="GG110" s="95"/>
      <c r="GH110" s="95"/>
      <c r="GI110" s="95"/>
      <c r="GJ110" s="95"/>
      <c r="GK110" s="95"/>
      <c r="GL110" s="95"/>
      <c r="GM110" s="95"/>
      <c r="GN110" s="95"/>
      <c r="GO110" s="95"/>
      <c r="GP110" s="95"/>
      <c r="GQ110" s="95"/>
      <c r="GR110" s="95"/>
      <c r="GS110" s="95"/>
      <c r="GT110" s="95"/>
      <c r="GU110" s="95"/>
      <c r="GV110" s="95"/>
      <c r="GW110" s="95"/>
      <c r="GX110" s="95"/>
      <c r="GY110" s="95"/>
      <c r="GZ110" s="95"/>
      <c r="HA110" s="95"/>
      <c r="HB110" s="95"/>
      <c r="HC110" s="95"/>
      <c r="HD110" s="95"/>
      <c r="HE110" s="95"/>
      <c r="HF110" s="95"/>
      <c r="HG110" s="95"/>
      <c r="HH110" s="95"/>
      <c r="HI110" s="95"/>
      <c r="HJ110" s="95"/>
      <c r="HK110" s="95"/>
      <c r="HL110" s="95"/>
      <c r="HM110" s="95"/>
      <c r="HN110" s="95"/>
      <c r="HO110" s="95"/>
      <c r="HP110" s="95"/>
      <c r="HQ110" s="95"/>
      <c r="HR110" s="95"/>
      <c r="HS110" s="95"/>
      <c r="HT110" s="95"/>
      <c r="HU110" s="95"/>
      <c r="HV110" s="95"/>
      <c r="HW110" s="95"/>
      <c r="HX110" s="95"/>
      <c r="HY110" s="95"/>
      <c r="HZ110" s="95"/>
      <c r="IA110" s="95"/>
      <c r="IB110" s="95"/>
      <c r="IC110" s="95"/>
      <c r="ID110" s="95"/>
      <c r="IE110" s="95"/>
      <c r="IF110" s="95"/>
      <c r="IG110" s="95"/>
      <c r="IH110" s="95"/>
      <c r="II110" s="95"/>
      <c r="IJ110" s="95"/>
      <c r="IK110" s="95"/>
      <c r="IL110" s="95"/>
      <c r="IM110" s="95"/>
      <c r="IN110" s="95"/>
      <c r="IO110" s="95"/>
      <c r="IP110" s="95"/>
      <c r="IQ110" s="95"/>
      <c r="IR110" s="95"/>
      <c r="IS110" s="95"/>
      <c r="IT110" s="95"/>
      <c r="IU110" s="95"/>
      <c r="IV110" s="95"/>
    </row>
    <row r="111" s="77" customFormat="1" spans="1:256">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c r="CN111" s="95"/>
      <c r="CO111" s="95"/>
      <c r="CP111" s="95"/>
      <c r="CQ111" s="95"/>
      <c r="CR111" s="95"/>
      <c r="CS111" s="95"/>
      <c r="CT111" s="95"/>
      <c r="CU111" s="95"/>
      <c r="CV111" s="95"/>
      <c r="CW111" s="95"/>
      <c r="CX111" s="95"/>
      <c r="CY111" s="95"/>
      <c r="CZ111" s="95"/>
      <c r="DA111" s="95"/>
      <c r="DB111" s="95"/>
      <c r="DC111" s="95"/>
      <c r="DD111" s="95"/>
      <c r="DE111" s="95"/>
      <c r="DF111" s="95"/>
      <c r="DG111" s="95"/>
      <c r="DH111" s="95"/>
      <c r="DI111" s="95"/>
      <c r="DJ111" s="95"/>
      <c r="DK111" s="95"/>
      <c r="DL111" s="95"/>
      <c r="DM111" s="95"/>
      <c r="DN111" s="95"/>
      <c r="DO111" s="95"/>
      <c r="DP111" s="95"/>
      <c r="DQ111" s="95"/>
      <c r="DR111" s="95"/>
      <c r="DS111" s="95"/>
      <c r="DT111" s="95"/>
      <c r="DU111" s="95"/>
      <c r="DV111" s="95"/>
      <c r="DW111" s="95"/>
      <c r="DX111" s="95"/>
      <c r="DY111" s="95"/>
      <c r="DZ111" s="95"/>
      <c r="EA111" s="95"/>
      <c r="EB111" s="95"/>
      <c r="EC111" s="95"/>
      <c r="ED111" s="95"/>
      <c r="EE111" s="95"/>
      <c r="EF111" s="95"/>
      <c r="EG111" s="95"/>
      <c r="EH111" s="95"/>
      <c r="EI111" s="95"/>
      <c r="EJ111" s="95"/>
      <c r="EK111" s="95"/>
      <c r="EL111" s="95"/>
      <c r="EM111" s="95"/>
      <c r="EN111" s="95"/>
      <c r="EO111" s="95"/>
      <c r="EP111" s="95"/>
      <c r="EQ111" s="95"/>
      <c r="ER111" s="95"/>
      <c r="ES111" s="95"/>
      <c r="ET111" s="95"/>
      <c r="EU111" s="95"/>
      <c r="EV111" s="95"/>
      <c r="EW111" s="95"/>
      <c r="EX111" s="95"/>
      <c r="EY111" s="95"/>
      <c r="EZ111" s="95"/>
      <c r="FA111" s="95"/>
      <c r="FB111" s="95"/>
      <c r="FC111" s="95"/>
      <c r="FD111" s="95"/>
      <c r="FE111" s="95"/>
      <c r="FF111" s="95"/>
      <c r="FG111" s="95"/>
      <c r="FH111" s="95"/>
      <c r="FI111" s="95"/>
      <c r="FJ111" s="95"/>
      <c r="FK111" s="95"/>
      <c r="FL111" s="95"/>
      <c r="FM111" s="95"/>
      <c r="FN111" s="95"/>
      <c r="FO111" s="95"/>
      <c r="FP111" s="95"/>
      <c r="FQ111" s="95"/>
      <c r="FR111" s="95"/>
      <c r="FS111" s="95"/>
      <c r="FT111" s="95"/>
      <c r="FU111" s="95"/>
      <c r="FV111" s="95"/>
      <c r="FW111" s="95"/>
      <c r="FX111" s="95"/>
      <c r="FY111" s="95"/>
      <c r="FZ111" s="95"/>
      <c r="GA111" s="95"/>
      <c r="GB111" s="95"/>
      <c r="GC111" s="95"/>
      <c r="GD111" s="95"/>
      <c r="GE111" s="95"/>
      <c r="GF111" s="95"/>
      <c r="GG111" s="95"/>
      <c r="GH111" s="95"/>
      <c r="GI111" s="95"/>
      <c r="GJ111" s="95"/>
      <c r="GK111" s="95"/>
      <c r="GL111" s="95"/>
      <c r="GM111" s="95"/>
      <c r="GN111" s="95"/>
      <c r="GO111" s="95"/>
      <c r="GP111" s="95"/>
      <c r="GQ111" s="95"/>
      <c r="GR111" s="95"/>
      <c r="GS111" s="95"/>
      <c r="GT111" s="95"/>
      <c r="GU111" s="95"/>
      <c r="GV111" s="95"/>
      <c r="GW111" s="95"/>
      <c r="GX111" s="95"/>
      <c r="GY111" s="95"/>
      <c r="GZ111" s="95"/>
      <c r="HA111" s="95"/>
      <c r="HB111" s="95"/>
      <c r="HC111" s="95"/>
      <c r="HD111" s="95"/>
      <c r="HE111" s="95"/>
      <c r="HF111" s="95"/>
      <c r="HG111" s="95"/>
      <c r="HH111" s="95"/>
      <c r="HI111" s="95"/>
      <c r="HJ111" s="95"/>
      <c r="HK111" s="95"/>
      <c r="HL111" s="95"/>
      <c r="HM111" s="95"/>
      <c r="HN111" s="95"/>
      <c r="HO111" s="95"/>
      <c r="HP111" s="95"/>
      <c r="HQ111" s="95"/>
      <c r="HR111" s="95"/>
      <c r="HS111" s="95"/>
      <c r="HT111" s="95"/>
      <c r="HU111" s="95"/>
      <c r="HV111" s="95"/>
      <c r="HW111" s="95"/>
      <c r="HX111" s="95"/>
      <c r="HY111" s="95"/>
      <c r="HZ111" s="95"/>
      <c r="IA111" s="95"/>
      <c r="IB111" s="95"/>
      <c r="IC111" s="95"/>
      <c r="ID111" s="95"/>
      <c r="IE111" s="95"/>
      <c r="IF111" s="95"/>
      <c r="IG111" s="95"/>
      <c r="IH111" s="95"/>
      <c r="II111" s="95"/>
      <c r="IJ111" s="95"/>
      <c r="IK111" s="95"/>
      <c r="IL111" s="95"/>
      <c r="IM111" s="95"/>
      <c r="IN111" s="95"/>
      <c r="IO111" s="95"/>
      <c r="IP111" s="95"/>
      <c r="IQ111" s="95"/>
      <c r="IR111" s="95"/>
      <c r="IS111" s="95"/>
      <c r="IT111" s="95"/>
      <c r="IU111" s="95"/>
      <c r="IV111" s="95"/>
    </row>
    <row r="112" s="77" customFormat="1" spans="1:256">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5"/>
      <c r="BG112" s="95"/>
      <c r="BH112" s="95"/>
      <c r="BI112" s="95"/>
      <c r="BJ112" s="95"/>
      <c r="BK112" s="95"/>
      <c r="BL112" s="95"/>
      <c r="BM112" s="95"/>
      <c r="BN112" s="95"/>
      <c r="BO112" s="95"/>
      <c r="BP112" s="95"/>
      <c r="BQ112" s="95"/>
      <c r="BR112" s="95"/>
      <c r="BS112" s="95"/>
      <c r="BT112" s="95"/>
      <c r="BU112" s="95"/>
      <c r="BV112" s="95"/>
      <c r="BW112" s="95"/>
      <c r="BX112" s="95"/>
      <c r="BY112" s="95"/>
      <c r="BZ112" s="95"/>
      <c r="CA112" s="95"/>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c r="CY112" s="95"/>
      <c r="CZ112" s="95"/>
      <c r="DA112" s="95"/>
      <c r="DB112" s="95"/>
      <c r="DC112" s="95"/>
      <c r="DD112" s="95"/>
      <c r="DE112" s="95"/>
      <c r="DF112" s="95"/>
      <c r="DG112" s="95"/>
      <c r="DH112" s="95"/>
      <c r="DI112" s="95"/>
      <c r="DJ112" s="95"/>
      <c r="DK112" s="95"/>
      <c r="DL112" s="95"/>
      <c r="DM112" s="95"/>
      <c r="DN112" s="95"/>
      <c r="DO112" s="95"/>
      <c r="DP112" s="95"/>
      <c r="DQ112" s="95"/>
      <c r="DR112" s="95"/>
      <c r="DS112" s="95"/>
      <c r="DT112" s="95"/>
      <c r="DU112" s="95"/>
      <c r="DV112" s="95"/>
      <c r="DW112" s="95"/>
      <c r="DX112" s="95"/>
      <c r="DY112" s="95"/>
      <c r="DZ112" s="95"/>
      <c r="EA112" s="95"/>
      <c r="EB112" s="95"/>
      <c r="EC112" s="95"/>
      <c r="ED112" s="95"/>
      <c r="EE112" s="95"/>
      <c r="EF112" s="95"/>
      <c r="EG112" s="95"/>
      <c r="EH112" s="95"/>
      <c r="EI112" s="95"/>
      <c r="EJ112" s="95"/>
      <c r="EK112" s="95"/>
      <c r="EL112" s="95"/>
      <c r="EM112" s="95"/>
      <c r="EN112" s="95"/>
      <c r="EO112" s="95"/>
      <c r="EP112" s="95"/>
      <c r="EQ112" s="95"/>
      <c r="ER112" s="95"/>
      <c r="ES112" s="95"/>
      <c r="ET112" s="95"/>
      <c r="EU112" s="95"/>
      <c r="EV112" s="95"/>
      <c r="EW112" s="95"/>
      <c r="EX112" s="95"/>
      <c r="EY112" s="95"/>
      <c r="EZ112" s="95"/>
      <c r="FA112" s="95"/>
      <c r="FB112" s="95"/>
      <c r="FC112" s="95"/>
      <c r="FD112" s="95"/>
      <c r="FE112" s="95"/>
      <c r="FF112" s="95"/>
      <c r="FG112" s="95"/>
      <c r="FH112" s="95"/>
      <c r="FI112" s="95"/>
      <c r="FJ112" s="95"/>
      <c r="FK112" s="95"/>
      <c r="FL112" s="95"/>
      <c r="FM112" s="95"/>
      <c r="FN112" s="95"/>
      <c r="FO112" s="95"/>
      <c r="FP112" s="95"/>
      <c r="FQ112" s="95"/>
      <c r="FR112" s="95"/>
      <c r="FS112" s="95"/>
      <c r="FT112" s="95"/>
      <c r="FU112" s="95"/>
      <c r="FV112" s="95"/>
      <c r="FW112" s="95"/>
      <c r="FX112" s="95"/>
      <c r="FY112" s="95"/>
      <c r="FZ112" s="95"/>
      <c r="GA112" s="95"/>
      <c r="GB112" s="95"/>
      <c r="GC112" s="95"/>
      <c r="GD112" s="95"/>
      <c r="GE112" s="95"/>
      <c r="GF112" s="95"/>
      <c r="GG112" s="95"/>
      <c r="GH112" s="95"/>
      <c r="GI112" s="95"/>
      <c r="GJ112" s="95"/>
      <c r="GK112" s="95"/>
      <c r="GL112" s="95"/>
      <c r="GM112" s="95"/>
      <c r="GN112" s="95"/>
      <c r="GO112" s="95"/>
      <c r="GP112" s="95"/>
      <c r="GQ112" s="95"/>
      <c r="GR112" s="95"/>
      <c r="GS112" s="95"/>
      <c r="GT112" s="95"/>
      <c r="GU112" s="95"/>
      <c r="GV112" s="95"/>
      <c r="GW112" s="95"/>
      <c r="GX112" s="95"/>
      <c r="GY112" s="95"/>
      <c r="GZ112" s="95"/>
      <c r="HA112" s="95"/>
      <c r="HB112" s="95"/>
      <c r="HC112" s="95"/>
      <c r="HD112" s="95"/>
      <c r="HE112" s="95"/>
      <c r="HF112" s="95"/>
      <c r="HG112" s="95"/>
      <c r="HH112" s="95"/>
      <c r="HI112" s="95"/>
      <c r="HJ112" s="95"/>
      <c r="HK112" s="95"/>
      <c r="HL112" s="95"/>
      <c r="HM112" s="95"/>
      <c r="HN112" s="95"/>
      <c r="HO112" s="95"/>
      <c r="HP112" s="95"/>
      <c r="HQ112" s="95"/>
      <c r="HR112" s="95"/>
      <c r="HS112" s="95"/>
      <c r="HT112" s="95"/>
      <c r="HU112" s="95"/>
      <c r="HV112" s="95"/>
      <c r="HW112" s="95"/>
      <c r="HX112" s="95"/>
      <c r="HY112" s="95"/>
      <c r="HZ112" s="95"/>
      <c r="IA112" s="95"/>
      <c r="IB112" s="95"/>
      <c r="IC112" s="95"/>
      <c r="ID112" s="95"/>
      <c r="IE112" s="95"/>
      <c r="IF112" s="95"/>
      <c r="IG112" s="95"/>
      <c r="IH112" s="95"/>
      <c r="II112" s="95"/>
      <c r="IJ112" s="95"/>
      <c r="IK112" s="95"/>
      <c r="IL112" s="95"/>
      <c r="IM112" s="95"/>
      <c r="IN112" s="95"/>
      <c r="IO112" s="95"/>
      <c r="IP112" s="95"/>
      <c r="IQ112" s="95"/>
      <c r="IR112" s="95"/>
      <c r="IS112" s="95"/>
      <c r="IT112" s="95"/>
      <c r="IU112" s="95"/>
      <c r="IV112" s="95"/>
    </row>
    <row r="113" s="77" customFormat="1" spans="1:256">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95"/>
      <c r="BU113" s="95"/>
      <c r="BV113" s="95"/>
      <c r="BW113" s="95"/>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95"/>
      <c r="DJ113" s="95"/>
      <c r="DK113" s="95"/>
      <c r="DL113" s="95"/>
      <c r="DM113" s="95"/>
      <c r="DN113" s="95"/>
      <c r="DO113" s="95"/>
      <c r="DP113" s="95"/>
      <c r="DQ113" s="95"/>
      <c r="DR113" s="95"/>
      <c r="DS113" s="95"/>
      <c r="DT113" s="95"/>
      <c r="DU113" s="95"/>
      <c r="DV113" s="95"/>
      <c r="DW113" s="95"/>
      <c r="DX113" s="95"/>
      <c r="DY113" s="95"/>
      <c r="DZ113" s="95"/>
      <c r="EA113" s="95"/>
      <c r="EB113" s="95"/>
      <c r="EC113" s="95"/>
      <c r="ED113" s="95"/>
      <c r="EE113" s="95"/>
      <c r="EF113" s="95"/>
      <c r="EG113" s="95"/>
      <c r="EH113" s="95"/>
      <c r="EI113" s="95"/>
      <c r="EJ113" s="95"/>
      <c r="EK113" s="95"/>
      <c r="EL113" s="95"/>
      <c r="EM113" s="95"/>
      <c r="EN113" s="95"/>
      <c r="EO113" s="95"/>
      <c r="EP113" s="95"/>
      <c r="EQ113" s="95"/>
      <c r="ER113" s="95"/>
      <c r="ES113" s="95"/>
      <c r="ET113" s="95"/>
      <c r="EU113" s="95"/>
      <c r="EV113" s="95"/>
      <c r="EW113" s="95"/>
      <c r="EX113" s="95"/>
      <c r="EY113" s="95"/>
      <c r="EZ113" s="95"/>
      <c r="FA113" s="95"/>
      <c r="FB113" s="95"/>
      <c r="FC113" s="95"/>
      <c r="FD113" s="95"/>
      <c r="FE113" s="95"/>
      <c r="FF113" s="95"/>
      <c r="FG113" s="95"/>
      <c r="FH113" s="95"/>
      <c r="FI113" s="95"/>
      <c r="FJ113" s="95"/>
      <c r="FK113" s="95"/>
      <c r="FL113" s="95"/>
      <c r="FM113" s="95"/>
      <c r="FN113" s="95"/>
      <c r="FO113" s="95"/>
      <c r="FP113" s="95"/>
      <c r="FQ113" s="95"/>
      <c r="FR113" s="95"/>
      <c r="FS113" s="95"/>
      <c r="FT113" s="95"/>
      <c r="FU113" s="95"/>
      <c r="FV113" s="95"/>
      <c r="FW113" s="95"/>
      <c r="FX113" s="95"/>
      <c r="FY113" s="95"/>
      <c r="FZ113" s="95"/>
      <c r="GA113" s="95"/>
      <c r="GB113" s="95"/>
      <c r="GC113" s="95"/>
      <c r="GD113" s="95"/>
      <c r="GE113" s="95"/>
      <c r="GF113" s="95"/>
      <c r="GG113" s="95"/>
      <c r="GH113" s="95"/>
      <c r="GI113" s="95"/>
      <c r="GJ113" s="95"/>
      <c r="GK113" s="95"/>
      <c r="GL113" s="95"/>
      <c r="GM113" s="95"/>
      <c r="GN113" s="95"/>
      <c r="GO113" s="95"/>
      <c r="GP113" s="95"/>
      <c r="GQ113" s="95"/>
      <c r="GR113" s="95"/>
      <c r="GS113" s="95"/>
      <c r="GT113" s="95"/>
      <c r="GU113" s="95"/>
      <c r="GV113" s="95"/>
      <c r="GW113" s="95"/>
      <c r="GX113" s="95"/>
      <c r="GY113" s="95"/>
      <c r="GZ113" s="95"/>
      <c r="HA113" s="95"/>
      <c r="HB113" s="95"/>
      <c r="HC113" s="95"/>
      <c r="HD113" s="95"/>
      <c r="HE113" s="95"/>
      <c r="HF113" s="95"/>
      <c r="HG113" s="95"/>
      <c r="HH113" s="95"/>
      <c r="HI113" s="95"/>
      <c r="HJ113" s="95"/>
      <c r="HK113" s="95"/>
      <c r="HL113" s="95"/>
      <c r="HM113" s="95"/>
      <c r="HN113" s="95"/>
      <c r="HO113" s="95"/>
      <c r="HP113" s="95"/>
      <c r="HQ113" s="95"/>
      <c r="HR113" s="95"/>
      <c r="HS113" s="95"/>
      <c r="HT113" s="95"/>
      <c r="HU113" s="95"/>
      <c r="HV113" s="95"/>
      <c r="HW113" s="95"/>
      <c r="HX113" s="95"/>
      <c r="HY113" s="95"/>
      <c r="HZ113" s="95"/>
      <c r="IA113" s="95"/>
      <c r="IB113" s="95"/>
      <c r="IC113" s="95"/>
      <c r="ID113" s="95"/>
      <c r="IE113" s="95"/>
      <c r="IF113" s="95"/>
      <c r="IG113" s="95"/>
      <c r="IH113" s="95"/>
      <c r="II113" s="95"/>
      <c r="IJ113" s="95"/>
      <c r="IK113" s="95"/>
      <c r="IL113" s="95"/>
      <c r="IM113" s="95"/>
      <c r="IN113" s="95"/>
      <c r="IO113" s="95"/>
      <c r="IP113" s="95"/>
      <c r="IQ113" s="95"/>
      <c r="IR113" s="95"/>
      <c r="IS113" s="95"/>
      <c r="IT113" s="95"/>
      <c r="IU113" s="95"/>
      <c r="IV113" s="95"/>
    </row>
    <row r="114" s="77" customFormat="1" spans="1:256">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c r="DK114" s="95"/>
      <c r="DL114" s="95"/>
      <c r="DM114" s="95"/>
      <c r="DN114" s="95"/>
      <c r="DO114" s="95"/>
      <c r="DP114" s="95"/>
      <c r="DQ114" s="95"/>
      <c r="DR114" s="95"/>
      <c r="DS114" s="95"/>
      <c r="DT114" s="95"/>
      <c r="DU114" s="95"/>
      <c r="DV114" s="95"/>
      <c r="DW114" s="95"/>
      <c r="DX114" s="95"/>
      <c r="DY114" s="95"/>
      <c r="DZ114" s="95"/>
      <c r="EA114" s="95"/>
      <c r="EB114" s="95"/>
      <c r="EC114" s="95"/>
      <c r="ED114" s="95"/>
      <c r="EE114" s="95"/>
      <c r="EF114" s="95"/>
      <c r="EG114" s="95"/>
      <c r="EH114" s="95"/>
      <c r="EI114" s="95"/>
      <c r="EJ114" s="95"/>
      <c r="EK114" s="95"/>
      <c r="EL114" s="95"/>
      <c r="EM114" s="95"/>
      <c r="EN114" s="95"/>
      <c r="EO114" s="95"/>
      <c r="EP114" s="95"/>
      <c r="EQ114" s="95"/>
      <c r="ER114" s="95"/>
      <c r="ES114" s="95"/>
      <c r="ET114" s="95"/>
      <c r="EU114" s="95"/>
      <c r="EV114" s="95"/>
      <c r="EW114" s="95"/>
      <c r="EX114" s="95"/>
      <c r="EY114" s="95"/>
      <c r="EZ114" s="95"/>
      <c r="FA114" s="95"/>
      <c r="FB114" s="95"/>
      <c r="FC114" s="95"/>
      <c r="FD114" s="95"/>
      <c r="FE114" s="95"/>
      <c r="FF114" s="95"/>
      <c r="FG114" s="95"/>
      <c r="FH114" s="95"/>
      <c r="FI114" s="95"/>
      <c r="FJ114" s="95"/>
      <c r="FK114" s="95"/>
      <c r="FL114" s="95"/>
      <c r="FM114" s="95"/>
      <c r="FN114" s="95"/>
      <c r="FO114" s="95"/>
      <c r="FP114" s="95"/>
      <c r="FQ114" s="95"/>
      <c r="FR114" s="95"/>
      <c r="FS114" s="95"/>
      <c r="FT114" s="95"/>
      <c r="FU114" s="95"/>
      <c r="FV114" s="95"/>
      <c r="FW114" s="95"/>
      <c r="FX114" s="95"/>
      <c r="FY114" s="95"/>
      <c r="FZ114" s="95"/>
      <c r="GA114" s="95"/>
      <c r="GB114" s="95"/>
      <c r="GC114" s="95"/>
      <c r="GD114" s="95"/>
      <c r="GE114" s="95"/>
      <c r="GF114" s="95"/>
      <c r="GG114" s="95"/>
      <c r="GH114" s="95"/>
      <c r="GI114" s="95"/>
      <c r="GJ114" s="95"/>
      <c r="GK114" s="95"/>
      <c r="GL114" s="95"/>
      <c r="GM114" s="95"/>
      <c r="GN114" s="95"/>
      <c r="GO114" s="95"/>
      <c r="GP114" s="95"/>
      <c r="GQ114" s="95"/>
      <c r="GR114" s="95"/>
      <c r="GS114" s="95"/>
      <c r="GT114" s="95"/>
      <c r="GU114" s="95"/>
      <c r="GV114" s="95"/>
      <c r="GW114" s="95"/>
      <c r="GX114" s="95"/>
      <c r="GY114" s="95"/>
      <c r="GZ114" s="95"/>
      <c r="HA114" s="95"/>
      <c r="HB114" s="95"/>
      <c r="HC114" s="95"/>
      <c r="HD114" s="95"/>
      <c r="HE114" s="95"/>
      <c r="HF114" s="95"/>
      <c r="HG114" s="95"/>
      <c r="HH114" s="95"/>
      <c r="HI114" s="95"/>
      <c r="HJ114" s="95"/>
      <c r="HK114" s="95"/>
      <c r="HL114" s="95"/>
      <c r="HM114" s="95"/>
      <c r="HN114" s="95"/>
      <c r="HO114" s="95"/>
      <c r="HP114" s="95"/>
      <c r="HQ114" s="95"/>
      <c r="HR114" s="95"/>
      <c r="HS114" s="95"/>
      <c r="HT114" s="95"/>
      <c r="HU114" s="95"/>
      <c r="HV114" s="95"/>
      <c r="HW114" s="95"/>
      <c r="HX114" s="95"/>
      <c r="HY114" s="95"/>
      <c r="HZ114" s="95"/>
      <c r="IA114" s="95"/>
      <c r="IB114" s="95"/>
      <c r="IC114" s="95"/>
      <c r="ID114" s="95"/>
      <c r="IE114" s="95"/>
      <c r="IF114" s="95"/>
      <c r="IG114" s="95"/>
      <c r="IH114" s="95"/>
      <c r="II114" s="95"/>
      <c r="IJ114" s="95"/>
      <c r="IK114" s="95"/>
      <c r="IL114" s="95"/>
      <c r="IM114" s="95"/>
      <c r="IN114" s="95"/>
      <c r="IO114" s="95"/>
      <c r="IP114" s="95"/>
      <c r="IQ114" s="95"/>
      <c r="IR114" s="95"/>
      <c r="IS114" s="95"/>
      <c r="IT114" s="95"/>
      <c r="IU114" s="95"/>
      <c r="IV114" s="95"/>
    </row>
    <row r="115" s="77" customFormat="1" spans="1:256">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c r="CY115" s="95"/>
      <c r="CZ115" s="95"/>
      <c r="DA115" s="95"/>
      <c r="DB115" s="95"/>
      <c r="DC115" s="95"/>
      <c r="DD115" s="95"/>
      <c r="DE115" s="95"/>
      <c r="DF115" s="95"/>
      <c r="DG115" s="95"/>
      <c r="DH115" s="95"/>
      <c r="DI115" s="95"/>
      <c r="DJ115" s="95"/>
      <c r="DK115" s="95"/>
      <c r="DL115" s="95"/>
      <c r="DM115" s="95"/>
      <c r="DN115" s="95"/>
      <c r="DO115" s="95"/>
      <c r="DP115" s="95"/>
      <c r="DQ115" s="95"/>
      <c r="DR115" s="95"/>
      <c r="DS115" s="95"/>
      <c r="DT115" s="95"/>
      <c r="DU115" s="95"/>
      <c r="DV115" s="95"/>
      <c r="DW115" s="95"/>
      <c r="DX115" s="95"/>
      <c r="DY115" s="95"/>
      <c r="DZ115" s="95"/>
      <c r="EA115" s="95"/>
      <c r="EB115" s="95"/>
      <c r="EC115" s="95"/>
      <c r="ED115" s="95"/>
      <c r="EE115" s="95"/>
      <c r="EF115" s="95"/>
      <c r="EG115" s="95"/>
      <c r="EH115" s="95"/>
      <c r="EI115" s="95"/>
      <c r="EJ115" s="95"/>
      <c r="EK115" s="95"/>
      <c r="EL115" s="95"/>
      <c r="EM115" s="95"/>
      <c r="EN115" s="95"/>
      <c r="EO115" s="95"/>
      <c r="EP115" s="95"/>
      <c r="EQ115" s="95"/>
      <c r="ER115" s="95"/>
      <c r="ES115" s="95"/>
      <c r="ET115" s="95"/>
      <c r="EU115" s="95"/>
      <c r="EV115" s="95"/>
      <c r="EW115" s="95"/>
      <c r="EX115" s="95"/>
      <c r="EY115" s="95"/>
      <c r="EZ115" s="95"/>
      <c r="FA115" s="95"/>
      <c r="FB115" s="95"/>
      <c r="FC115" s="95"/>
      <c r="FD115" s="95"/>
      <c r="FE115" s="95"/>
      <c r="FF115" s="95"/>
      <c r="FG115" s="95"/>
      <c r="FH115" s="95"/>
      <c r="FI115" s="95"/>
      <c r="FJ115" s="95"/>
      <c r="FK115" s="95"/>
      <c r="FL115" s="95"/>
      <c r="FM115" s="95"/>
      <c r="FN115" s="95"/>
      <c r="FO115" s="95"/>
      <c r="FP115" s="95"/>
      <c r="FQ115" s="95"/>
      <c r="FR115" s="95"/>
      <c r="FS115" s="95"/>
      <c r="FT115" s="95"/>
      <c r="FU115" s="95"/>
      <c r="FV115" s="95"/>
      <c r="FW115" s="95"/>
      <c r="FX115" s="95"/>
      <c r="FY115" s="95"/>
      <c r="FZ115" s="95"/>
      <c r="GA115" s="95"/>
      <c r="GB115" s="95"/>
      <c r="GC115" s="95"/>
      <c r="GD115" s="95"/>
      <c r="GE115" s="95"/>
      <c r="GF115" s="95"/>
      <c r="GG115" s="95"/>
      <c r="GH115" s="95"/>
      <c r="GI115" s="95"/>
      <c r="GJ115" s="95"/>
      <c r="GK115" s="95"/>
      <c r="GL115" s="95"/>
      <c r="GM115" s="95"/>
      <c r="GN115" s="95"/>
      <c r="GO115" s="95"/>
      <c r="GP115" s="95"/>
      <c r="GQ115" s="95"/>
      <c r="GR115" s="95"/>
      <c r="GS115" s="95"/>
      <c r="GT115" s="95"/>
      <c r="GU115" s="95"/>
      <c r="GV115" s="95"/>
      <c r="GW115" s="95"/>
      <c r="GX115" s="95"/>
      <c r="GY115" s="95"/>
      <c r="GZ115" s="95"/>
      <c r="HA115" s="95"/>
      <c r="HB115" s="95"/>
      <c r="HC115" s="95"/>
      <c r="HD115" s="95"/>
      <c r="HE115" s="95"/>
      <c r="HF115" s="95"/>
      <c r="HG115" s="95"/>
      <c r="HH115" s="95"/>
      <c r="HI115" s="95"/>
      <c r="HJ115" s="95"/>
      <c r="HK115" s="95"/>
      <c r="HL115" s="95"/>
      <c r="HM115" s="95"/>
      <c r="HN115" s="95"/>
      <c r="HO115" s="95"/>
      <c r="HP115" s="95"/>
      <c r="HQ115" s="95"/>
      <c r="HR115" s="95"/>
      <c r="HS115" s="95"/>
      <c r="HT115" s="95"/>
      <c r="HU115" s="95"/>
      <c r="HV115" s="95"/>
      <c r="HW115" s="95"/>
      <c r="HX115" s="95"/>
      <c r="HY115" s="95"/>
      <c r="HZ115" s="95"/>
      <c r="IA115" s="95"/>
      <c r="IB115" s="95"/>
      <c r="IC115" s="95"/>
      <c r="ID115" s="95"/>
      <c r="IE115" s="95"/>
      <c r="IF115" s="95"/>
      <c r="IG115" s="95"/>
      <c r="IH115" s="95"/>
      <c r="II115" s="95"/>
      <c r="IJ115" s="95"/>
      <c r="IK115" s="95"/>
      <c r="IL115" s="95"/>
      <c r="IM115" s="95"/>
      <c r="IN115" s="95"/>
      <c r="IO115" s="95"/>
      <c r="IP115" s="95"/>
      <c r="IQ115" s="95"/>
      <c r="IR115" s="95"/>
      <c r="IS115" s="95"/>
      <c r="IT115" s="95"/>
      <c r="IU115" s="95"/>
      <c r="IV115" s="95"/>
    </row>
    <row r="116" s="77" customFormat="1" spans="1:256">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5"/>
      <c r="BU116" s="95"/>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5"/>
      <c r="DJ116" s="95"/>
      <c r="DK116" s="95"/>
      <c r="DL116" s="95"/>
      <c r="DM116" s="95"/>
      <c r="DN116" s="95"/>
      <c r="DO116" s="95"/>
      <c r="DP116" s="95"/>
      <c r="DQ116" s="95"/>
      <c r="DR116" s="95"/>
      <c r="DS116" s="95"/>
      <c r="DT116" s="95"/>
      <c r="DU116" s="95"/>
      <c r="DV116" s="95"/>
      <c r="DW116" s="95"/>
      <c r="DX116" s="95"/>
      <c r="DY116" s="95"/>
      <c r="DZ116" s="95"/>
      <c r="EA116" s="95"/>
      <c r="EB116" s="95"/>
      <c r="EC116" s="95"/>
      <c r="ED116" s="95"/>
      <c r="EE116" s="95"/>
      <c r="EF116" s="95"/>
      <c r="EG116" s="95"/>
      <c r="EH116" s="95"/>
      <c r="EI116" s="95"/>
      <c r="EJ116" s="95"/>
      <c r="EK116" s="95"/>
      <c r="EL116" s="95"/>
      <c r="EM116" s="95"/>
      <c r="EN116" s="95"/>
      <c r="EO116" s="95"/>
      <c r="EP116" s="95"/>
      <c r="EQ116" s="95"/>
      <c r="ER116" s="95"/>
      <c r="ES116" s="95"/>
      <c r="ET116" s="95"/>
      <c r="EU116" s="95"/>
      <c r="EV116" s="95"/>
      <c r="EW116" s="95"/>
      <c r="EX116" s="95"/>
      <c r="EY116" s="95"/>
      <c r="EZ116" s="95"/>
      <c r="FA116" s="95"/>
      <c r="FB116" s="95"/>
      <c r="FC116" s="95"/>
      <c r="FD116" s="95"/>
      <c r="FE116" s="95"/>
      <c r="FF116" s="95"/>
      <c r="FG116" s="95"/>
      <c r="FH116" s="95"/>
      <c r="FI116" s="95"/>
      <c r="FJ116" s="95"/>
      <c r="FK116" s="95"/>
      <c r="FL116" s="95"/>
      <c r="FM116" s="95"/>
      <c r="FN116" s="95"/>
      <c r="FO116" s="95"/>
      <c r="FP116" s="95"/>
      <c r="FQ116" s="95"/>
      <c r="FR116" s="95"/>
      <c r="FS116" s="95"/>
      <c r="FT116" s="95"/>
      <c r="FU116" s="95"/>
      <c r="FV116" s="95"/>
      <c r="FW116" s="95"/>
      <c r="FX116" s="95"/>
      <c r="FY116" s="95"/>
      <c r="FZ116" s="95"/>
      <c r="GA116" s="95"/>
      <c r="GB116" s="95"/>
      <c r="GC116" s="95"/>
      <c r="GD116" s="95"/>
      <c r="GE116" s="95"/>
      <c r="GF116" s="95"/>
      <c r="GG116" s="95"/>
      <c r="GH116" s="95"/>
      <c r="GI116" s="95"/>
      <c r="GJ116" s="95"/>
      <c r="GK116" s="95"/>
      <c r="GL116" s="95"/>
      <c r="GM116" s="95"/>
      <c r="GN116" s="95"/>
      <c r="GO116" s="95"/>
      <c r="GP116" s="95"/>
      <c r="GQ116" s="95"/>
      <c r="GR116" s="95"/>
      <c r="GS116" s="95"/>
      <c r="GT116" s="95"/>
      <c r="GU116" s="95"/>
      <c r="GV116" s="95"/>
      <c r="GW116" s="95"/>
      <c r="GX116" s="95"/>
      <c r="GY116" s="95"/>
      <c r="GZ116" s="95"/>
      <c r="HA116" s="95"/>
      <c r="HB116" s="95"/>
      <c r="HC116" s="95"/>
      <c r="HD116" s="95"/>
      <c r="HE116" s="95"/>
      <c r="HF116" s="95"/>
      <c r="HG116" s="95"/>
      <c r="HH116" s="95"/>
      <c r="HI116" s="95"/>
      <c r="HJ116" s="95"/>
      <c r="HK116" s="95"/>
      <c r="HL116" s="95"/>
      <c r="HM116" s="95"/>
      <c r="HN116" s="95"/>
      <c r="HO116" s="95"/>
      <c r="HP116" s="95"/>
      <c r="HQ116" s="95"/>
      <c r="HR116" s="95"/>
      <c r="HS116" s="95"/>
      <c r="HT116" s="95"/>
      <c r="HU116" s="95"/>
      <c r="HV116" s="95"/>
      <c r="HW116" s="95"/>
      <c r="HX116" s="95"/>
      <c r="HY116" s="95"/>
      <c r="HZ116" s="95"/>
      <c r="IA116" s="95"/>
      <c r="IB116" s="95"/>
      <c r="IC116" s="95"/>
      <c r="ID116" s="95"/>
      <c r="IE116" s="95"/>
      <c r="IF116" s="95"/>
      <c r="IG116" s="95"/>
      <c r="IH116" s="95"/>
      <c r="II116" s="95"/>
      <c r="IJ116" s="95"/>
      <c r="IK116" s="95"/>
      <c r="IL116" s="95"/>
      <c r="IM116" s="95"/>
      <c r="IN116" s="95"/>
      <c r="IO116" s="95"/>
      <c r="IP116" s="95"/>
      <c r="IQ116" s="95"/>
      <c r="IR116" s="95"/>
      <c r="IS116" s="95"/>
      <c r="IT116" s="95"/>
      <c r="IU116" s="95"/>
      <c r="IV116" s="95"/>
    </row>
    <row r="117" s="77" customFormat="1" spans="1:256">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c r="BB117" s="95"/>
      <c r="BC117" s="95"/>
      <c r="BD117" s="95"/>
      <c r="BE117" s="95"/>
      <c r="BF117" s="95"/>
      <c r="BG117" s="95"/>
      <c r="BH117" s="95"/>
      <c r="BI117" s="95"/>
      <c r="BJ117" s="95"/>
      <c r="BK117" s="95"/>
      <c r="BL117" s="95"/>
      <c r="BM117" s="95"/>
      <c r="BN117" s="95"/>
      <c r="BO117" s="95"/>
      <c r="BP117" s="95"/>
      <c r="BQ117" s="95"/>
      <c r="BR117" s="95"/>
      <c r="BS117" s="95"/>
      <c r="BT117" s="95"/>
      <c r="BU117" s="95"/>
      <c r="BV117" s="95"/>
      <c r="BW117" s="95"/>
      <c r="BX117" s="95"/>
      <c r="BY117" s="95"/>
      <c r="BZ117" s="95"/>
      <c r="CA117" s="95"/>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c r="DK117" s="95"/>
      <c r="DL117" s="95"/>
      <c r="DM117" s="95"/>
      <c r="DN117" s="95"/>
      <c r="DO117" s="95"/>
      <c r="DP117" s="95"/>
      <c r="DQ117" s="95"/>
      <c r="DR117" s="95"/>
      <c r="DS117" s="95"/>
      <c r="DT117" s="95"/>
      <c r="DU117" s="95"/>
      <c r="DV117" s="95"/>
      <c r="DW117" s="95"/>
      <c r="DX117" s="95"/>
      <c r="DY117" s="95"/>
      <c r="DZ117" s="95"/>
      <c r="EA117" s="95"/>
      <c r="EB117" s="95"/>
      <c r="EC117" s="95"/>
      <c r="ED117" s="95"/>
      <c r="EE117" s="95"/>
      <c r="EF117" s="95"/>
      <c r="EG117" s="95"/>
      <c r="EH117" s="95"/>
      <c r="EI117" s="95"/>
      <c r="EJ117" s="95"/>
      <c r="EK117" s="95"/>
      <c r="EL117" s="95"/>
      <c r="EM117" s="95"/>
      <c r="EN117" s="95"/>
      <c r="EO117" s="95"/>
      <c r="EP117" s="95"/>
      <c r="EQ117" s="95"/>
      <c r="ER117" s="95"/>
      <c r="ES117" s="95"/>
      <c r="ET117" s="95"/>
      <c r="EU117" s="95"/>
      <c r="EV117" s="95"/>
      <c r="EW117" s="95"/>
      <c r="EX117" s="95"/>
      <c r="EY117" s="95"/>
      <c r="EZ117" s="95"/>
      <c r="FA117" s="95"/>
      <c r="FB117" s="95"/>
      <c r="FC117" s="95"/>
      <c r="FD117" s="95"/>
      <c r="FE117" s="95"/>
      <c r="FF117" s="95"/>
      <c r="FG117" s="95"/>
      <c r="FH117" s="95"/>
      <c r="FI117" s="95"/>
      <c r="FJ117" s="95"/>
      <c r="FK117" s="95"/>
      <c r="FL117" s="95"/>
      <c r="FM117" s="95"/>
      <c r="FN117" s="95"/>
      <c r="FO117" s="95"/>
      <c r="FP117" s="95"/>
      <c r="FQ117" s="95"/>
      <c r="FR117" s="95"/>
      <c r="FS117" s="95"/>
      <c r="FT117" s="95"/>
      <c r="FU117" s="95"/>
      <c r="FV117" s="95"/>
      <c r="FW117" s="95"/>
      <c r="FX117" s="95"/>
      <c r="FY117" s="95"/>
      <c r="FZ117" s="95"/>
      <c r="GA117" s="95"/>
      <c r="GB117" s="95"/>
      <c r="GC117" s="95"/>
      <c r="GD117" s="95"/>
      <c r="GE117" s="95"/>
      <c r="GF117" s="95"/>
      <c r="GG117" s="95"/>
      <c r="GH117" s="95"/>
      <c r="GI117" s="95"/>
      <c r="GJ117" s="95"/>
      <c r="GK117" s="95"/>
      <c r="GL117" s="95"/>
      <c r="GM117" s="95"/>
      <c r="GN117" s="95"/>
      <c r="GO117" s="95"/>
      <c r="GP117" s="95"/>
      <c r="GQ117" s="95"/>
      <c r="GR117" s="95"/>
      <c r="GS117" s="95"/>
      <c r="GT117" s="95"/>
      <c r="GU117" s="95"/>
      <c r="GV117" s="95"/>
      <c r="GW117" s="95"/>
      <c r="GX117" s="95"/>
      <c r="GY117" s="95"/>
      <c r="GZ117" s="95"/>
      <c r="HA117" s="95"/>
      <c r="HB117" s="95"/>
      <c r="HC117" s="95"/>
      <c r="HD117" s="95"/>
      <c r="HE117" s="95"/>
      <c r="HF117" s="95"/>
      <c r="HG117" s="95"/>
      <c r="HH117" s="95"/>
      <c r="HI117" s="95"/>
      <c r="HJ117" s="95"/>
      <c r="HK117" s="95"/>
      <c r="HL117" s="95"/>
      <c r="HM117" s="95"/>
      <c r="HN117" s="95"/>
      <c r="HO117" s="95"/>
      <c r="HP117" s="95"/>
      <c r="HQ117" s="95"/>
      <c r="HR117" s="95"/>
      <c r="HS117" s="95"/>
      <c r="HT117" s="95"/>
      <c r="HU117" s="95"/>
      <c r="HV117" s="95"/>
      <c r="HW117" s="95"/>
      <c r="HX117" s="95"/>
      <c r="HY117" s="95"/>
      <c r="HZ117" s="95"/>
      <c r="IA117" s="95"/>
      <c r="IB117" s="95"/>
      <c r="IC117" s="95"/>
      <c r="ID117" s="95"/>
      <c r="IE117" s="95"/>
      <c r="IF117" s="95"/>
      <c r="IG117" s="95"/>
      <c r="IH117" s="95"/>
      <c r="II117" s="95"/>
      <c r="IJ117" s="95"/>
      <c r="IK117" s="95"/>
      <c r="IL117" s="95"/>
      <c r="IM117" s="95"/>
      <c r="IN117" s="95"/>
      <c r="IO117" s="95"/>
      <c r="IP117" s="95"/>
      <c r="IQ117" s="95"/>
      <c r="IR117" s="95"/>
      <c r="IS117" s="95"/>
      <c r="IT117" s="95"/>
      <c r="IU117" s="95"/>
      <c r="IV117" s="95"/>
    </row>
    <row r="118" s="77" customFormat="1" spans="1:256">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c r="BE118" s="95"/>
      <c r="BF118" s="95"/>
      <c r="BG118" s="95"/>
      <c r="BH118" s="95"/>
      <c r="BI118" s="95"/>
      <c r="BJ118" s="95"/>
      <c r="BK118" s="95"/>
      <c r="BL118" s="95"/>
      <c r="BM118" s="95"/>
      <c r="BN118" s="95"/>
      <c r="BO118" s="95"/>
      <c r="BP118" s="95"/>
      <c r="BQ118" s="95"/>
      <c r="BR118" s="95"/>
      <c r="BS118" s="95"/>
      <c r="BT118" s="95"/>
      <c r="BU118" s="95"/>
      <c r="BV118" s="95"/>
      <c r="BW118" s="95"/>
      <c r="BX118" s="95"/>
      <c r="BY118" s="95"/>
      <c r="BZ118" s="95"/>
      <c r="CA118" s="95"/>
      <c r="CB118" s="95"/>
      <c r="CC118" s="95"/>
      <c r="CD118" s="95"/>
      <c r="CE118" s="95"/>
      <c r="CF118" s="95"/>
      <c r="CG118" s="95"/>
      <c r="CH118" s="95"/>
      <c r="CI118" s="95"/>
      <c r="CJ118" s="95"/>
      <c r="CK118" s="95"/>
      <c r="CL118" s="95"/>
      <c r="CM118" s="95"/>
      <c r="CN118" s="95"/>
      <c r="CO118" s="95"/>
      <c r="CP118" s="95"/>
      <c r="CQ118" s="95"/>
      <c r="CR118" s="95"/>
      <c r="CS118" s="95"/>
      <c r="CT118" s="95"/>
      <c r="CU118" s="95"/>
      <c r="CV118" s="95"/>
      <c r="CW118" s="95"/>
      <c r="CX118" s="95"/>
      <c r="CY118" s="95"/>
      <c r="CZ118" s="95"/>
      <c r="DA118" s="95"/>
      <c r="DB118" s="95"/>
      <c r="DC118" s="95"/>
      <c r="DD118" s="95"/>
      <c r="DE118" s="95"/>
      <c r="DF118" s="95"/>
      <c r="DG118" s="95"/>
      <c r="DH118" s="95"/>
      <c r="DI118" s="95"/>
      <c r="DJ118" s="95"/>
      <c r="DK118" s="95"/>
      <c r="DL118" s="95"/>
      <c r="DM118" s="95"/>
      <c r="DN118" s="95"/>
      <c r="DO118" s="95"/>
      <c r="DP118" s="95"/>
      <c r="DQ118" s="95"/>
      <c r="DR118" s="95"/>
      <c r="DS118" s="95"/>
      <c r="DT118" s="95"/>
      <c r="DU118" s="95"/>
      <c r="DV118" s="95"/>
      <c r="DW118" s="95"/>
      <c r="DX118" s="95"/>
      <c r="DY118" s="95"/>
      <c r="DZ118" s="95"/>
      <c r="EA118" s="95"/>
      <c r="EB118" s="95"/>
      <c r="EC118" s="95"/>
      <c r="ED118" s="95"/>
      <c r="EE118" s="95"/>
      <c r="EF118" s="95"/>
      <c r="EG118" s="95"/>
      <c r="EH118" s="95"/>
      <c r="EI118" s="95"/>
      <c r="EJ118" s="95"/>
      <c r="EK118" s="95"/>
      <c r="EL118" s="95"/>
      <c r="EM118" s="95"/>
      <c r="EN118" s="95"/>
      <c r="EO118" s="95"/>
      <c r="EP118" s="95"/>
      <c r="EQ118" s="95"/>
      <c r="ER118" s="95"/>
      <c r="ES118" s="95"/>
      <c r="ET118" s="95"/>
      <c r="EU118" s="95"/>
      <c r="EV118" s="95"/>
      <c r="EW118" s="95"/>
      <c r="EX118" s="95"/>
      <c r="EY118" s="95"/>
      <c r="EZ118" s="95"/>
      <c r="FA118" s="95"/>
      <c r="FB118" s="95"/>
      <c r="FC118" s="95"/>
      <c r="FD118" s="95"/>
      <c r="FE118" s="95"/>
      <c r="FF118" s="95"/>
      <c r="FG118" s="95"/>
      <c r="FH118" s="95"/>
      <c r="FI118" s="95"/>
      <c r="FJ118" s="95"/>
      <c r="FK118" s="95"/>
      <c r="FL118" s="95"/>
      <c r="FM118" s="95"/>
      <c r="FN118" s="95"/>
      <c r="FO118" s="95"/>
      <c r="FP118" s="95"/>
      <c r="FQ118" s="95"/>
      <c r="FR118" s="95"/>
      <c r="FS118" s="95"/>
      <c r="FT118" s="95"/>
      <c r="FU118" s="95"/>
      <c r="FV118" s="95"/>
      <c r="FW118" s="95"/>
      <c r="FX118" s="95"/>
      <c r="FY118" s="95"/>
      <c r="FZ118" s="95"/>
      <c r="GA118" s="95"/>
      <c r="GB118" s="95"/>
      <c r="GC118" s="95"/>
      <c r="GD118" s="95"/>
      <c r="GE118" s="95"/>
      <c r="GF118" s="95"/>
      <c r="GG118" s="95"/>
      <c r="GH118" s="95"/>
      <c r="GI118" s="95"/>
      <c r="GJ118" s="95"/>
      <c r="GK118" s="95"/>
      <c r="GL118" s="95"/>
      <c r="GM118" s="95"/>
      <c r="GN118" s="95"/>
      <c r="GO118" s="95"/>
      <c r="GP118" s="95"/>
      <c r="GQ118" s="95"/>
      <c r="GR118" s="95"/>
      <c r="GS118" s="95"/>
      <c r="GT118" s="95"/>
      <c r="GU118" s="95"/>
      <c r="GV118" s="95"/>
      <c r="GW118" s="95"/>
      <c r="GX118" s="95"/>
      <c r="GY118" s="95"/>
      <c r="GZ118" s="95"/>
      <c r="HA118" s="95"/>
      <c r="HB118" s="95"/>
      <c r="HC118" s="95"/>
      <c r="HD118" s="95"/>
      <c r="HE118" s="95"/>
      <c r="HF118" s="95"/>
      <c r="HG118" s="95"/>
      <c r="HH118" s="95"/>
      <c r="HI118" s="95"/>
      <c r="HJ118" s="95"/>
      <c r="HK118" s="95"/>
      <c r="HL118" s="95"/>
      <c r="HM118" s="95"/>
      <c r="HN118" s="95"/>
      <c r="HO118" s="95"/>
      <c r="HP118" s="95"/>
      <c r="HQ118" s="95"/>
      <c r="HR118" s="95"/>
      <c r="HS118" s="95"/>
      <c r="HT118" s="95"/>
      <c r="HU118" s="95"/>
      <c r="HV118" s="95"/>
      <c r="HW118" s="95"/>
      <c r="HX118" s="95"/>
      <c r="HY118" s="95"/>
      <c r="HZ118" s="95"/>
      <c r="IA118" s="95"/>
      <c r="IB118" s="95"/>
      <c r="IC118" s="95"/>
      <c r="ID118" s="95"/>
      <c r="IE118" s="95"/>
      <c r="IF118" s="95"/>
      <c r="IG118" s="95"/>
      <c r="IH118" s="95"/>
      <c r="II118" s="95"/>
      <c r="IJ118" s="95"/>
      <c r="IK118" s="95"/>
      <c r="IL118" s="95"/>
      <c r="IM118" s="95"/>
      <c r="IN118" s="95"/>
      <c r="IO118" s="95"/>
      <c r="IP118" s="95"/>
      <c r="IQ118" s="95"/>
      <c r="IR118" s="95"/>
      <c r="IS118" s="95"/>
      <c r="IT118" s="95"/>
      <c r="IU118" s="95"/>
      <c r="IV118" s="95"/>
    </row>
    <row r="119" s="77" customFormat="1" spans="1:256">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95"/>
      <c r="CI119" s="95"/>
      <c r="CJ119" s="95"/>
      <c r="CK119" s="95"/>
      <c r="CL119" s="95"/>
      <c r="CM119" s="95"/>
      <c r="CN119" s="95"/>
      <c r="CO119" s="95"/>
      <c r="CP119" s="95"/>
      <c r="CQ119" s="95"/>
      <c r="CR119" s="95"/>
      <c r="CS119" s="95"/>
      <c r="CT119" s="95"/>
      <c r="CU119" s="95"/>
      <c r="CV119" s="95"/>
      <c r="CW119" s="95"/>
      <c r="CX119" s="95"/>
      <c r="CY119" s="95"/>
      <c r="CZ119" s="95"/>
      <c r="DA119" s="95"/>
      <c r="DB119" s="95"/>
      <c r="DC119" s="95"/>
      <c r="DD119" s="95"/>
      <c r="DE119" s="95"/>
      <c r="DF119" s="95"/>
      <c r="DG119" s="95"/>
      <c r="DH119" s="95"/>
      <c r="DI119" s="95"/>
      <c r="DJ119" s="95"/>
      <c r="DK119" s="95"/>
      <c r="DL119" s="95"/>
      <c r="DM119" s="95"/>
      <c r="DN119" s="95"/>
      <c r="DO119" s="95"/>
      <c r="DP119" s="95"/>
      <c r="DQ119" s="95"/>
      <c r="DR119" s="95"/>
      <c r="DS119" s="95"/>
      <c r="DT119" s="95"/>
      <c r="DU119" s="95"/>
      <c r="DV119" s="95"/>
      <c r="DW119" s="95"/>
      <c r="DX119" s="95"/>
      <c r="DY119" s="95"/>
      <c r="DZ119" s="95"/>
      <c r="EA119" s="95"/>
      <c r="EB119" s="95"/>
      <c r="EC119" s="95"/>
      <c r="ED119" s="95"/>
      <c r="EE119" s="95"/>
      <c r="EF119" s="95"/>
      <c r="EG119" s="95"/>
      <c r="EH119" s="95"/>
      <c r="EI119" s="95"/>
      <c r="EJ119" s="95"/>
      <c r="EK119" s="95"/>
      <c r="EL119" s="95"/>
      <c r="EM119" s="95"/>
      <c r="EN119" s="95"/>
      <c r="EO119" s="95"/>
      <c r="EP119" s="95"/>
      <c r="EQ119" s="95"/>
      <c r="ER119" s="95"/>
      <c r="ES119" s="95"/>
      <c r="ET119" s="95"/>
      <c r="EU119" s="95"/>
      <c r="EV119" s="95"/>
      <c r="EW119" s="95"/>
      <c r="EX119" s="95"/>
      <c r="EY119" s="95"/>
      <c r="EZ119" s="95"/>
      <c r="FA119" s="95"/>
      <c r="FB119" s="95"/>
      <c r="FC119" s="95"/>
      <c r="FD119" s="95"/>
      <c r="FE119" s="95"/>
      <c r="FF119" s="95"/>
      <c r="FG119" s="95"/>
      <c r="FH119" s="95"/>
      <c r="FI119" s="95"/>
      <c r="FJ119" s="95"/>
      <c r="FK119" s="95"/>
      <c r="FL119" s="95"/>
      <c r="FM119" s="95"/>
      <c r="FN119" s="95"/>
      <c r="FO119" s="95"/>
      <c r="FP119" s="95"/>
      <c r="FQ119" s="95"/>
      <c r="FR119" s="95"/>
      <c r="FS119" s="95"/>
      <c r="FT119" s="95"/>
      <c r="FU119" s="95"/>
      <c r="FV119" s="95"/>
      <c r="FW119" s="95"/>
      <c r="FX119" s="95"/>
      <c r="FY119" s="95"/>
      <c r="FZ119" s="95"/>
      <c r="GA119" s="95"/>
      <c r="GB119" s="95"/>
      <c r="GC119" s="95"/>
      <c r="GD119" s="95"/>
      <c r="GE119" s="95"/>
      <c r="GF119" s="95"/>
      <c r="GG119" s="95"/>
      <c r="GH119" s="95"/>
      <c r="GI119" s="95"/>
      <c r="GJ119" s="95"/>
      <c r="GK119" s="95"/>
      <c r="GL119" s="95"/>
      <c r="GM119" s="95"/>
      <c r="GN119" s="95"/>
      <c r="GO119" s="95"/>
      <c r="GP119" s="95"/>
      <c r="GQ119" s="95"/>
      <c r="GR119" s="95"/>
      <c r="GS119" s="95"/>
      <c r="GT119" s="95"/>
      <c r="GU119" s="95"/>
      <c r="GV119" s="95"/>
      <c r="GW119" s="95"/>
      <c r="GX119" s="95"/>
      <c r="GY119" s="95"/>
      <c r="GZ119" s="95"/>
      <c r="HA119" s="95"/>
      <c r="HB119" s="95"/>
      <c r="HC119" s="95"/>
      <c r="HD119" s="95"/>
      <c r="HE119" s="95"/>
      <c r="HF119" s="95"/>
      <c r="HG119" s="95"/>
      <c r="HH119" s="95"/>
      <c r="HI119" s="95"/>
      <c r="HJ119" s="95"/>
      <c r="HK119" s="95"/>
      <c r="HL119" s="95"/>
      <c r="HM119" s="95"/>
      <c r="HN119" s="95"/>
      <c r="HO119" s="95"/>
      <c r="HP119" s="95"/>
      <c r="HQ119" s="95"/>
      <c r="HR119" s="95"/>
      <c r="HS119" s="95"/>
      <c r="HT119" s="95"/>
      <c r="HU119" s="95"/>
      <c r="HV119" s="95"/>
      <c r="HW119" s="95"/>
      <c r="HX119" s="95"/>
      <c r="HY119" s="95"/>
      <c r="HZ119" s="95"/>
      <c r="IA119" s="95"/>
      <c r="IB119" s="95"/>
      <c r="IC119" s="95"/>
      <c r="ID119" s="95"/>
      <c r="IE119" s="95"/>
      <c r="IF119" s="95"/>
      <c r="IG119" s="95"/>
      <c r="IH119" s="95"/>
      <c r="II119" s="95"/>
      <c r="IJ119" s="95"/>
      <c r="IK119" s="95"/>
      <c r="IL119" s="95"/>
      <c r="IM119" s="95"/>
      <c r="IN119" s="95"/>
      <c r="IO119" s="95"/>
      <c r="IP119" s="95"/>
      <c r="IQ119" s="95"/>
      <c r="IR119" s="95"/>
      <c r="IS119" s="95"/>
      <c r="IT119" s="95"/>
      <c r="IU119" s="95"/>
      <c r="IV119" s="95"/>
    </row>
    <row r="120" s="77" customFormat="1" spans="1:256">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c r="AS120" s="95"/>
      <c r="AT120" s="95"/>
      <c r="AU120" s="95"/>
      <c r="AV120" s="95"/>
      <c r="AW120" s="95"/>
      <c r="AX120" s="95"/>
      <c r="AY120" s="95"/>
      <c r="AZ120" s="95"/>
      <c r="BA120" s="95"/>
      <c r="BB120" s="95"/>
      <c r="BC120" s="95"/>
      <c r="BD120" s="95"/>
      <c r="BE120" s="95"/>
      <c r="BF120" s="95"/>
      <c r="BG120" s="95"/>
      <c r="BH120" s="95"/>
      <c r="BI120" s="95"/>
      <c r="BJ120" s="95"/>
      <c r="BK120" s="95"/>
      <c r="BL120" s="95"/>
      <c r="BM120" s="95"/>
      <c r="BN120" s="95"/>
      <c r="BO120" s="95"/>
      <c r="BP120" s="95"/>
      <c r="BQ120" s="95"/>
      <c r="BR120" s="95"/>
      <c r="BS120" s="95"/>
      <c r="BT120" s="95"/>
      <c r="BU120" s="95"/>
      <c r="BV120" s="95"/>
      <c r="BW120" s="95"/>
      <c r="BX120" s="95"/>
      <c r="BY120" s="95"/>
      <c r="BZ120" s="95"/>
      <c r="CA120" s="95"/>
      <c r="CB120" s="95"/>
      <c r="CC120" s="95"/>
      <c r="CD120" s="95"/>
      <c r="CE120" s="95"/>
      <c r="CF120" s="95"/>
      <c r="CG120" s="95"/>
      <c r="CH120" s="95"/>
      <c r="CI120" s="95"/>
      <c r="CJ120" s="95"/>
      <c r="CK120" s="95"/>
      <c r="CL120" s="95"/>
      <c r="CM120" s="95"/>
      <c r="CN120" s="95"/>
      <c r="CO120" s="95"/>
      <c r="CP120" s="95"/>
      <c r="CQ120" s="95"/>
      <c r="CR120" s="95"/>
      <c r="CS120" s="95"/>
      <c r="CT120" s="95"/>
      <c r="CU120" s="95"/>
      <c r="CV120" s="95"/>
      <c r="CW120" s="95"/>
      <c r="CX120" s="95"/>
      <c r="CY120" s="95"/>
      <c r="CZ120" s="95"/>
      <c r="DA120" s="95"/>
      <c r="DB120" s="95"/>
      <c r="DC120" s="95"/>
      <c r="DD120" s="95"/>
      <c r="DE120" s="95"/>
      <c r="DF120" s="95"/>
      <c r="DG120" s="95"/>
      <c r="DH120" s="95"/>
      <c r="DI120" s="95"/>
      <c r="DJ120" s="95"/>
      <c r="DK120" s="95"/>
      <c r="DL120" s="95"/>
      <c r="DM120" s="95"/>
      <c r="DN120" s="95"/>
      <c r="DO120" s="95"/>
      <c r="DP120" s="95"/>
      <c r="DQ120" s="95"/>
      <c r="DR120" s="95"/>
      <c r="DS120" s="95"/>
      <c r="DT120" s="95"/>
      <c r="DU120" s="95"/>
      <c r="DV120" s="95"/>
      <c r="DW120" s="95"/>
      <c r="DX120" s="95"/>
      <c r="DY120" s="95"/>
      <c r="DZ120" s="95"/>
      <c r="EA120" s="95"/>
      <c r="EB120" s="95"/>
      <c r="EC120" s="95"/>
      <c r="ED120" s="95"/>
      <c r="EE120" s="95"/>
      <c r="EF120" s="95"/>
      <c r="EG120" s="95"/>
      <c r="EH120" s="95"/>
      <c r="EI120" s="95"/>
      <c r="EJ120" s="95"/>
      <c r="EK120" s="95"/>
      <c r="EL120" s="95"/>
      <c r="EM120" s="95"/>
      <c r="EN120" s="95"/>
      <c r="EO120" s="95"/>
      <c r="EP120" s="95"/>
      <c r="EQ120" s="95"/>
      <c r="ER120" s="95"/>
      <c r="ES120" s="95"/>
      <c r="ET120" s="95"/>
      <c r="EU120" s="95"/>
      <c r="EV120" s="95"/>
      <c r="EW120" s="95"/>
      <c r="EX120" s="95"/>
      <c r="EY120" s="95"/>
      <c r="EZ120" s="95"/>
      <c r="FA120" s="95"/>
      <c r="FB120" s="95"/>
      <c r="FC120" s="95"/>
      <c r="FD120" s="95"/>
      <c r="FE120" s="95"/>
      <c r="FF120" s="95"/>
      <c r="FG120" s="95"/>
      <c r="FH120" s="95"/>
      <c r="FI120" s="95"/>
      <c r="FJ120" s="95"/>
      <c r="FK120" s="95"/>
      <c r="FL120" s="95"/>
      <c r="FM120" s="95"/>
      <c r="FN120" s="95"/>
      <c r="FO120" s="95"/>
      <c r="FP120" s="95"/>
      <c r="FQ120" s="95"/>
      <c r="FR120" s="95"/>
      <c r="FS120" s="95"/>
      <c r="FT120" s="95"/>
      <c r="FU120" s="95"/>
      <c r="FV120" s="95"/>
      <c r="FW120" s="95"/>
      <c r="FX120" s="95"/>
      <c r="FY120" s="95"/>
      <c r="FZ120" s="95"/>
      <c r="GA120" s="95"/>
      <c r="GB120" s="95"/>
      <c r="GC120" s="95"/>
      <c r="GD120" s="95"/>
      <c r="GE120" s="95"/>
      <c r="GF120" s="95"/>
      <c r="GG120" s="95"/>
      <c r="GH120" s="95"/>
      <c r="GI120" s="95"/>
      <c r="GJ120" s="95"/>
      <c r="GK120" s="95"/>
      <c r="GL120" s="95"/>
      <c r="GM120" s="95"/>
      <c r="GN120" s="95"/>
      <c r="GO120" s="95"/>
      <c r="GP120" s="95"/>
      <c r="GQ120" s="95"/>
      <c r="GR120" s="95"/>
      <c r="GS120" s="95"/>
      <c r="GT120" s="95"/>
      <c r="GU120" s="95"/>
      <c r="GV120" s="95"/>
      <c r="GW120" s="95"/>
      <c r="GX120" s="95"/>
      <c r="GY120" s="95"/>
      <c r="GZ120" s="95"/>
      <c r="HA120" s="95"/>
      <c r="HB120" s="95"/>
      <c r="HC120" s="95"/>
      <c r="HD120" s="95"/>
      <c r="HE120" s="95"/>
      <c r="HF120" s="95"/>
      <c r="HG120" s="95"/>
      <c r="HH120" s="95"/>
      <c r="HI120" s="95"/>
      <c r="HJ120" s="95"/>
      <c r="HK120" s="95"/>
      <c r="HL120" s="95"/>
      <c r="HM120" s="95"/>
      <c r="HN120" s="95"/>
      <c r="HO120" s="95"/>
      <c r="HP120" s="95"/>
      <c r="HQ120" s="95"/>
      <c r="HR120" s="95"/>
      <c r="HS120" s="95"/>
      <c r="HT120" s="95"/>
      <c r="HU120" s="95"/>
      <c r="HV120" s="95"/>
      <c r="HW120" s="95"/>
      <c r="HX120" s="95"/>
      <c r="HY120" s="95"/>
      <c r="HZ120" s="95"/>
      <c r="IA120" s="95"/>
      <c r="IB120" s="95"/>
      <c r="IC120" s="95"/>
      <c r="ID120" s="95"/>
      <c r="IE120" s="95"/>
      <c r="IF120" s="95"/>
      <c r="IG120" s="95"/>
      <c r="IH120" s="95"/>
      <c r="II120" s="95"/>
      <c r="IJ120" s="95"/>
      <c r="IK120" s="95"/>
      <c r="IL120" s="95"/>
      <c r="IM120" s="95"/>
      <c r="IN120" s="95"/>
      <c r="IO120" s="95"/>
      <c r="IP120" s="95"/>
      <c r="IQ120" s="95"/>
      <c r="IR120" s="95"/>
      <c r="IS120" s="95"/>
      <c r="IT120" s="95"/>
      <c r="IU120" s="95"/>
      <c r="IV120" s="95"/>
    </row>
  </sheetData>
  <mergeCells count="1">
    <mergeCell ref="A2:C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304"/>
  <sheetViews>
    <sheetView showGridLines="0" showZeros="0" tabSelected="1" workbookViewId="0">
      <pane xSplit="1" ySplit="5" topLeftCell="B19" activePane="bottomRight" state="frozen"/>
      <selection/>
      <selection pane="topRight"/>
      <selection pane="bottomLeft"/>
      <selection pane="bottomRight" activeCell="E25" sqref="E25"/>
    </sheetView>
  </sheetViews>
  <sheetFormatPr defaultColWidth="8" defaultRowHeight="12.75" outlineLevelCol="3"/>
  <cols>
    <col min="1" max="1" width="57.75" style="104" customWidth="1"/>
    <col min="2" max="2" width="14" style="105" customWidth="1"/>
    <col min="3" max="3" width="67.625" style="104" customWidth="1"/>
    <col min="4" max="4" width="14" style="106" customWidth="1"/>
    <col min="5" max="16384" width="8" style="104"/>
  </cols>
  <sheetData>
    <row r="1" s="103" customFormat="1" ht="51" customHeight="1" spans="1:4">
      <c r="A1" s="107" t="s">
        <v>1391</v>
      </c>
      <c r="B1" s="107"/>
      <c r="C1" s="107"/>
      <c r="D1" s="107"/>
    </row>
    <row r="2" s="103" customFormat="1" ht="18.75" customHeight="1" spans="1:4">
      <c r="A2" s="108"/>
      <c r="B2" s="108"/>
      <c r="C2" s="109" t="s">
        <v>1</v>
      </c>
      <c r="D2" s="109"/>
    </row>
    <row r="3" s="103" customFormat="1" ht="32.25" customHeight="1" spans="1:4">
      <c r="A3" s="110" t="s">
        <v>1392</v>
      </c>
      <c r="B3" s="111"/>
      <c r="C3" s="110" t="s">
        <v>1393</v>
      </c>
      <c r="D3" s="111"/>
    </row>
    <row r="4" s="103" customFormat="1" ht="18.75" customHeight="1" spans="1:4">
      <c r="A4" s="112" t="s">
        <v>33</v>
      </c>
      <c r="B4" s="112" t="s">
        <v>3</v>
      </c>
      <c r="C4" s="112" t="s">
        <v>33</v>
      </c>
      <c r="D4" s="112" t="s">
        <v>3</v>
      </c>
    </row>
    <row r="5" s="103" customFormat="1" ht="18.75" customHeight="1" spans="1:4">
      <c r="A5" s="113" t="s">
        <v>1394</v>
      </c>
      <c r="B5" s="114"/>
      <c r="C5" s="113" t="s">
        <v>1395</v>
      </c>
      <c r="D5" s="114"/>
    </row>
    <row r="6" s="103" customFormat="1" ht="18.75" customHeight="1" spans="1:4">
      <c r="A6" s="115" t="s">
        <v>1396</v>
      </c>
      <c r="B6" s="116"/>
      <c r="C6" s="115" t="s">
        <v>1397</v>
      </c>
      <c r="D6" s="116"/>
    </row>
    <row r="7" s="103" customFormat="1" ht="18.75" customHeight="1" spans="1:4">
      <c r="A7" s="99" t="s">
        <v>1398</v>
      </c>
      <c r="B7" s="117"/>
      <c r="C7" s="99" t="s">
        <v>1399</v>
      </c>
      <c r="D7" s="117"/>
    </row>
    <row r="8" s="103" customFormat="1" ht="18.75" customHeight="1" spans="1:4">
      <c r="A8" s="99" t="s">
        <v>1400</v>
      </c>
      <c r="B8" s="117">
        <v>5000</v>
      </c>
      <c r="C8" s="99" t="s">
        <v>1401</v>
      </c>
      <c r="D8" s="117"/>
    </row>
    <row r="9" s="103" customFormat="1" ht="18.75" customHeight="1" spans="1:4">
      <c r="A9" s="99" t="s">
        <v>1402</v>
      </c>
      <c r="B9" s="117"/>
      <c r="C9" s="99" t="s">
        <v>1403</v>
      </c>
      <c r="D9" s="117"/>
    </row>
    <row r="10" s="103" customFormat="1" ht="18.75" customHeight="1" spans="1:4">
      <c r="A10" s="99" t="s">
        <v>1404</v>
      </c>
      <c r="B10" s="117">
        <v>45000</v>
      </c>
      <c r="C10" s="99" t="s">
        <v>1405</v>
      </c>
      <c r="D10" s="117"/>
    </row>
    <row r="11" s="103" customFormat="1" ht="18.75" customHeight="1" spans="1:4">
      <c r="A11" s="99" t="s">
        <v>1406</v>
      </c>
      <c r="B11" s="117">
        <v>45000</v>
      </c>
      <c r="C11" s="99" t="s">
        <v>1407</v>
      </c>
      <c r="D11" s="117"/>
    </row>
    <row r="12" s="103" customFormat="1" ht="18.75" customHeight="1" spans="1:4">
      <c r="A12" s="99" t="s">
        <v>1408</v>
      </c>
      <c r="B12" s="117"/>
      <c r="C12" s="99" t="s">
        <v>1409</v>
      </c>
      <c r="D12" s="117"/>
    </row>
    <row r="13" s="103" customFormat="1" ht="18.75" customHeight="1" spans="1:4">
      <c r="A13" s="102" t="s">
        <v>1410</v>
      </c>
      <c r="B13" s="118"/>
      <c r="C13" s="102" t="s">
        <v>1411</v>
      </c>
      <c r="D13" s="118"/>
    </row>
    <row r="14" s="103" customFormat="1" ht="18.75" customHeight="1" spans="1:4">
      <c r="A14" s="102" t="s">
        <v>1412</v>
      </c>
      <c r="B14" s="118"/>
      <c r="C14" s="102" t="s">
        <v>1413</v>
      </c>
      <c r="D14" s="118"/>
    </row>
    <row r="15" s="103" customFormat="1" ht="18.75" customHeight="1" spans="1:4">
      <c r="A15" s="99" t="s">
        <v>1414</v>
      </c>
      <c r="B15" s="117"/>
      <c r="C15" s="99" t="s">
        <v>1415</v>
      </c>
      <c r="D15" s="117"/>
    </row>
    <row r="16" s="103" customFormat="1" ht="18.75" customHeight="1" spans="1:4">
      <c r="A16" s="99" t="s">
        <v>1416</v>
      </c>
      <c r="B16" s="117"/>
      <c r="C16" s="99" t="s">
        <v>1417</v>
      </c>
      <c r="D16" s="117"/>
    </row>
    <row r="17" s="103" customFormat="1" ht="18.75" customHeight="1" spans="1:4">
      <c r="A17" s="115" t="s">
        <v>1418</v>
      </c>
      <c r="B17" s="116"/>
      <c r="C17" s="115" t="s">
        <v>1419</v>
      </c>
      <c r="D17" s="116"/>
    </row>
    <row r="18" s="103" customFormat="1" ht="18.75" customHeight="1" spans="1:4">
      <c r="A18" s="99" t="s">
        <v>1420</v>
      </c>
      <c r="B18" s="117"/>
      <c r="C18" s="99" t="s">
        <v>1421</v>
      </c>
      <c r="D18" s="117"/>
    </row>
    <row r="19" s="103" customFormat="1" ht="18.75" customHeight="1" spans="1:4">
      <c r="A19" s="99" t="s">
        <v>1422</v>
      </c>
      <c r="B19" s="117"/>
      <c r="C19" s="99" t="s">
        <v>1423</v>
      </c>
      <c r="D19" s="117"/>
    </row>
    <row r="20" s="103" customFormat="1" ht="18.75" customHeight="1" spans="1:4">
      <c r="A20" s="113" t="s">
        <v>1424</v>
      </c>
      <c r="B20" s="114">
        <v>2500</v>
      </c>
      <c r="C20" s="113" t="s">
        <v>1425</v>
      </c>
      <c r="D20" s="114"/>
    </row>
    <row r="21" s="103" customFormat="1" ht="18.75" customHeight="1" spans="1:4">
      <c r="A21" s="115" t="s">
        <v>1426</v>
      </c>
      <c r="B21" s="116"/>
      <c r="C21" s="115" t="s">
        <v>1427</v>
      </c>
      <c r="D21" s="116">
        <v>8</v>
      </c>
    </row>
    <row r="22" s="103" customFormat="1" ht="18.75" customHeight="1" spans="1:4">
      <c r="A22" s="99" t="s">
        <v>1428</v>
      </c>
      <c r="B22" s="117"/>
      <c r="C22" s="99" t="s">
        <v>1429</v>
      </c>
      <c r="D22" s="117" t="s">
        <v>1430</v>
      </c>
    </row>
    <row r="23" s="103" customFormat="1" ht="18.75" customHeight="1" spans="1:4">
      <c r="A23" s="99" t="s">
        <v>1431</v>
      </c>
      <c r="B23" s="117"/>
      <c r="C23" s="99" t="s">
        <v>1432</v>
      </c>
      <c r="D23" s="117" t="s">
        <v>1430</v>
      </c>
    </row>
    <row r="24" s="103" customFormat="1" ht="18.75" customHeight="1" spans="1:4">
      <c r="A24" s="99" t="s">
        <v>1433</v>
      </c>
      <c r="B24" s="117">
        <v>600</v>
      </c>
      <c r="C24" s="99" t="s">
        <v>1434</v>
      </c>
      <c r="D24" s="117"/>
    </row>
    <row r="25" s="103" customFormat="1" ht="18.75" customHeight="1" spans="1:4">
      <c r="A25" s="99" t="s">
        <v>1435</v>
      </c>
      <c r="B25" s="117"/>
      <c r="C25" s="99" t="s">
        <v>1436</v>
      </c>
      <c r="D25" s="117"/>
    </row>
    <row r="26" s="103" customFormat="1" ht="18.75" customHeight="1" spans="1:4">
      <c r="A26" s="99" t="s">
        <v>1437</v>
      </c>
      <c r="B26" s="117"/>
      <c r="C26" s="99" t="s">
        <v>1438</v>
      </c>
      <c r="D26" s="117"/>
    </row>
    <row r="27" s="103" customFormat="1" ht="18.75" customHeight="1" spans="1:4">
      <c r="A27" s="99" t="s">
        <v>1439</v>
      </c>
      <c r="B27" s="117"/>
      <c r="C27" s="99" t="s">
        <v>1432</v>
      </c>
      <c r="D27" s="117"/>
    </row>
    <row r="28" s="103" customFormat="1" ht="18.75" customHeight="1" spans="1:4">
      <c r="A28" s="102" t="s">
        <v>1440</v>
      </c>
      <c r="B28" s="118"/>
      <c r="C28" s="102" t="s">
        <v>1434</v>
      </c>
      <c r="D28" s="118"/>
    </row>
    <row r="29" s="103" customFormat="1" ht="18.75" customHeight="1" spans="1:4">
      <c r="A29" s="102" t="s">
        <v>1441</v>
      </c>
      <c r="B29" s="118"/>
      <c r="C29" s="102" t="s">
        <v>1442</v>
      </c>
      <c r="D29" s="118"/>
    </row>
    <row r="30" s="103" customFormat="1" ht="18.75" customHeight="1" spans="1:4">
      <c r="A30" s="99" t="s">
        <v>1443</v>
      </c>
      <c r="B30" s="117"/>
      <c r="C30" s="99" t="s">
        <v>1444</v>
      </c>
      <c r="D30" s="117"/>
    </row>
    <row r="31" s="103" customFormat="1" ht="18.75" customHeight="1" spans="1:4">
      <c r="A31" s="99" t="s">
        <v>1445</v>
      </c>
      <c r="B31" s="117"/>
      <c r="C31" s="99" t="s">
        <v>1434</v>
      </c>
      <c r="D31" s="117"/>
    </row>
    <row r="32" s="103" customFormat="1" ht="18.75" customHeight="1" spans="1:4">
      <c r="A32" s="115" t="s">
        <v>1446</v>
      </c>
      <c r="B32" s="116"/>
      <c r="C32" s="115" t="s">
        <v>1447</v>
      </c>
      <c r="D32" s="116"/>
    </row>
    <row r="33" s="103" customFormat="1" ht="18.75" customHeight="1" spans="1:4">
      <c r="A33" s="99"/>
      <c r="B33" s="117"/>
      <c r="C33" s="99" t="s">
        <v>1448</v>
      </c>
      <c r="D33" s="117"/>
    </row>
    <row r="34" s="103" customFormat="1" ht="18.75" customHeight="1" spans="1:4">
      <c r="A34" s="99"/>
      <c r="B34" s="117"/>
      <c r="C34" s="99" t="s">
        <v>1449</v>
      </c>
      <c r="D34" s="117"/>
    </row>
    <row r="35" s="103" customFormat="1" ht="18.75" customHeight="1" spans="1:4">
      <c r="A35" s="113"/>
      <c r="B35" s="114"/>
      <c r="C35" s="113" t="s">
        <v>1450</v>
      </c>
      <c r="D35" s="114"/>
    </row>
    <row r="36" s="103" customFormat="1" ht="18.75" customHeight="1" spans="1:4">
      <c r="A36" s="115"/>
      <c r="B36" s="116"/>
      <c r="C36" s="115" t="s">
        <v>1451</v>
      </c>
      <c r="D36" s="116"/>
    </row>
    <row r="37" s="103" customFormat="1" ht="18.75" customHeight="1" spans="1:4">
      <c r="A37" s="99"/>
      <c r="B37" s="117"/>
      <c r="C37" s="99" t="s">
        <v>1452</v>
      </c>
      <c r="D37" s="117"/>
    </row>
    <row r="38" s="103" customFormat="1" ht="18.75" customHeight="1" spans="1:4">
      <c r="A38" s="99"/>
      <c r="B38" s="117"/>
      <c r="C38" s="99" t="s">
        <v>1453</v>
      </c>
      <c r="D38" s="117"/>
    </row>
    <row r="39" s="103" customFormat="1" ht="18.75" customHeight="1" spans="1:4">
      <c r="A39" s="99"/>
      <c r="B39" s="117"/>
      <c r="C39" s="99" t="s">
        <v>1454</v>
      </c>
      <c r="D39" s="117"/>
    </row>
    <row r="40" s="103" customFormat="1" ht="18.75" customHeight="1" spans="1:4">
      <c r="A40" s="99"/>
      <c r="B40" s="117"/>
      <c r="C40" s="99" t="s">
        <v>1455</v>
      </c>
      <c r="D40" s="117"/>
    </row>
    <row r="41" s="103" customFormat="1" ht="18.75" customHeight="1" spans="1:4">
      <c r="A41" s="99"/>
      <c r="B41" s="117"/>
      <c r="C41" s="99" t="s">
        <v>1456</v>
      </c>
      <c r="D41" s="117"/>
    </row>
    <row r="42" s="103" customFormat="1" ht="18.75" customHeight="1" spans="1:4">
      <c r="A42" s="99"/>
      <c r="B42" s="117"/>
      <c r="C42" s="99" t="s">
        <v>1457</v>
      </c>
      <c r="D42" s="117"/>
    </row>
    <row r="43" s="103" customFormat="1" ht="18.75" customHeight="1" spans="1:4">
      <c r="A43" s="102"/>
      <c r="B43" s="118"/>
      <c r="C43" s="102" t="s">
        <v>1458</v>
      </c>
      <c r="D43" s="118"/>
    </row>
    <row r="44" s="103" customFormat="1" ht="18.75" customHeight="1" spans="1:4">
      <c r="A44" s="102"/>
      <c r="B44" s="118"/>
      <c r="C44" s="102" t="s">
        <v>1459</v>
      </c>
      <c r="D44" s="118">
        <v>42433</v>
      </c>
    </row>
    <row r="45" s="103" customFormat="1" ht="18.75" customHeight="1" spans="1:4">
      <c r="A45" s="99"/>
      <c r="B45" s="117"/>
      <c r="C45" s="99" t="s">
        <v>1460</v>
      </c>
      <c r="D45" s="117">
        <v>39166</v>
      </c>
    </row>
    <row r="46" s="103" customFormat="1" ht="18.75" customHeight="1" spans="1:4">
      <c r="A46" s="99"/>
      <c r="B46" s="117"/>
      <c r="C46" s="99" t="s">
        <v>1461</v>
      </c>
      <c r="D46" s="117">
        <v>19633</v>
      </c>
    </row>
    <row r="47" s="103" customFormat="1" ht="18.75" customHeight="1" spans="1:4">
      <c r="A47" s="115"/>
      <c r="B47" s="116"/>
      <c r="C47" s="115" t="s">
        <v>1462</v>
      </c>
      <c r="D47" s="116">
        <v>600</v>
      </c>
    </row>
    <row r="48" s="103" customFormat="1" ht="18.75" customHeight="1" spans="1:4">
      <c r="A48" s="99"/>
      <c r="B48" s="117"/>
      <c r="C48" s="99" t="s">
        <v>1463</v>
      </c>
      <c r="D48" s="117"/>
    </row>
    <row r="49" s="103" customFormat="1" ht="18.75" customHeight="1" spans="1:4">
      <c r="A49" s="99"/>
      <c r="B49" s="117"/>
      <c r="C49" s="99" t="s">
        <v>1464</v>
      </c>
      <c r="D49" s="117">
        <v>4144</v>
      </c>
    </row>
    <row r="50" s="103" customFormat="1" ht="18.75" customHeight="1" spans="1:4">
      <c r="A50" s="113"/>
      <c r="B50" s="114"/>
      <c r="C50" s="113" t="s">
        <v>1465</v>
      </c>
      <c r="D50" s="114">
        <v>6000</v>
      </c>
    </row>
    <row r="51" s="103" customFormat="1" ht="18.75" customHeight="1" spans="1:4">
      <c r="A51" s="115"/>
      <c r="B51" s="116"/>
      <c r="C51" s="115" t="s">
        <v>1466</v>
      </c>
      <c r="D51" s="116">
        <v>1470</v>
      </c>
    </row>
    <row r="52" s="103" customFormat="1" ht="18.75" customHeight="1" spans="1:4">
      <c r="A52" s="99"/>
      <c r="B52" s="117"/>
      <c r="C52" s="99" t="s">
        <v>1467</v>
      </c>
      <c r="D52" s="117"/>
    </row>
    <row r="53" s="103" customFormat="1" ht="18.75" customHeight="1" spans="1:4">
      <c r="A53" s="99"/>
      <c r="B53" s="117"/>
      <c r="C53" s="99" t="s">
        <v>1468</v>
      </c>
      <c r="D53" s="117"/>
    </row>
    <row r="54" s="103" customFormat="1" ht="18.75" customHeight="1" spans="1:4">
      <c r="A54" s="99"/>
      <c r="B54" s="117"/>
      <c r="C54" s="99" t="s">
        <v>1469</v>
      </c>
      <c r="D54" s="117">
        <v>1500</v>
      </c>
    </row>
    <row r="55" s="103" customFormat="1" ht="18.75" customHeight="1" spans="1:4">
      <c r="A55" s="99"/>
      <c r="B55" s="117"/>
      <c r="C55" s="99" t="s">
        <v>1470</v>
      </c>
      <c r="D55" s="117"/>
    </row>
    <row r="56" s="103" customFormat="1" ht="18.75" customHeight="1" spans="1:4">
      <c r="A56" s="99"/>
      <c r="B56" s="117"/>
      <c r="C56" s="99" t="s">
        <v>942</v>
      </c>
      <c r="D56" s="117"/>
    </row>
    <row r="57" s="103" customFormat="1" ht="18.75" customHeight="1" spans="1:4">
      <c r="A57" s="99"/>
      <c r="B57" s="117"/>
      <c r="C57" s="99" t="s">
        <v>1471</v>
      </c>
      <c r="D57" s="117">
        <v>598</v>
      </c>
    </row>
    <row r="58" s="103" customFormat="1" ht="18.75" customHeight="1" spans="1:4">
      <c r="A58" s="102"/>
      <c r="B58" s="118"/>
      <c r="C58" s="102" t="s">
        <v>1472</v>
      </c>
      <c r="D58" s="118"/>
    </row>
    <row r="59" s="103" customFormat="1" ht="18.75" customHeight="1" spans="1:4">
      <c r="A59" s="102"/>
      <c r="B59" s="118"/>
      <c r="C59" s="102" t="s">
        <v>1473</v>
      </c>
      <c r="D59" s="118">
        <v>81</v>
      </c>
    </row>
    <row r="60" s="103" customFormat="1" ht="18.75" customHeight="1" spans="1:4">
      <c r="A60" s="99"/>
      <c r="B60" s="117"/>
      <c r="C60" s="99" t="s">
        <v>1474</v>
      </c>
      <c r="D60" s="117">
        <v>5140</v>
      </c>
    </row>
    <row r="61" s="103" customFormat="1" ht="18.75" customHeight="1" spans="1:4">
      <c r="A61" s="99"/>
      <c r="B61" s="117"/>
      <c r="C61" s="99" t="s">
        <v>1475</v>
      </c>
      <c r="D61" s="117"/>
    </row>
    <row r="62" s="103" customFormat="1" ht="18.75" customHeight="1" spans="1:4">
      <c r="A62" s="115"/>
      <c r="B62" s="116"/>
      <c r="C62" s="115" t="s">
        <v>1461</v>
      </c>
      <c r="D62" s="116"/>
    </row>
    <row r="63" s="103" customFormat="1" ht="18.75" customHeight="1" spans="1:4">
      <c r="A63" s="99"/>
      <c r="B63" s="117"/>
      <c r="C63" s="99" t="s">
        <v>1462</v>
      </c>
      <c r="D63" s="117"/>
    </row>
    <row r="64" s="103" customFormat="1" ht="18.75" customHeight="1" spans="1:4">
      <c r="A64" s="99"/>
      <c r="B64" s="117"/>
      <c r="C64" s="99" t="s">
        <v>1476</v>
      </c>
      <c r="D64" s="117"/>
    </row>
    <row r="65" s="103" customFormat="1" ht="18.75" customHeight="1" spans="1:4">
      <c r="A65" s="113"/>
      <c r="B65" s="114"/>
      <c r="C65" s="113" t="s">
        <v>1477</v>
      </c>
      <c r="D65" s="114">
        <v>167</v>
      </c>
    </row>
    <row r="66" s="103" customFormat="1" ht="18.75" customHeight="1" spans="1:4">
      <c r="A66" s="115"/>
      <c r="B66" s="116"/>
      <c r="C66" s="115" t="s">
        <v>1478</v>
      </c>
      <c r="D66" s="116">
        <v>2500</v>
      </c>
    </row>
    <row r="67" s="103" customFormat="1" ht="18.75" customHeight="1" spans="1:4">
      <c r="A67" s="99"/>
      <c r="B67" s="117"/>
      <c r="C67" s="99" t="s">
        <v>1479</v>
      </c>
      <c r="D67" s="117">
        <v>2500</v>
      </c>
    </row>
    <row r="68" s="103" customFormat="1" ht="18.75" customHeight="1" spans="1:4">
      <c r="A68" s="99"/>
      <c r="B68" s="117"/>
      <c r="C68" s="99" t="s">
        <v>1480</v>
      </c>
      <c r="D68" s="117"/>
    </row>
    <row r="69" s="103" customFormat="1" ht="18.75" customHeight="1" spans="1:4">
      <c r="A69" s="99"/>
      <c r="B69" s="117"/>
      <c r="C69" s="99" t="s">
        <v>1481</v>
      </c>
      <c r="D69" s="117"/>
    </row>
    <row r="70" s="103" customFormat="1" ht="18.75" customHeight="1" spans="1:4">
      <c r="A70" s="99"/>
      <c r="B70" s="117"/>
      <c r="C70" s="99" t="s">
        <v>1482</v>
      </c>
      <c r="D70" s="117"/>
    </row>
    <row r="71" s="103" customFormat="1" ht="18.75" customHeight="1" spans="1:4">
      <c r="A71" s="99"/>
      <c r="B71" s="117"/>
      <c r="C71" s="99" t="s">
        <v>1483</v>
      </c>
      <c r="D71" s="117"/>
    </row>
    <row r="72" s="103" customFormat="1" ht="18.75" customHeight="1" spans="1:4">
      <c r="A72" s="99"/>
      <c r="B72" s="117"/>
      <c r="C72" s="99" t="s">
        <v>1484</v>
      </c>
      <c r="D72" s="117">
        <v>600</v>
      </c>
    </row>
    <row r="73" s="103" customFormat="1" ht="18.75" customHeight="1" spans="1:4">
      <c r="A73" s="102"/>
      <c r="B73" s="118"/>
      <c r="C73" s="102" t="s">
        <v>1485</v>
      </c>
      <c r="D73" s="118">
        <v>534</v>
      </c>
    </row>
    <row r="74" s="103" customFormat="1" ht="18.75" customHeight="1" spans="1:4">
      <c r="A74" s="102"/>
      <c r="B74" s="118"/>
      <c r="C74" s="102" t="s">
        <v>1486</v>
      </c>
      <c r="D74" s="118">
        <v>66</v>
      </c>
    </row>
    <row r="75" s="103" customFormat="1" ht="18.75" customHeight="1" spans="1:4">
      <c r="A75" s="99"/>
      <c r="B75" s="117"/>
      <c r="C75" s="99" t="s">
        <v>1487</v>
      </c>
      <c r="D75" s="117"/>
    </row>
    <row r="76" s="103" customFormat="1" ht="18.75" customHeight="1" spans="1:4">
      <c r="A76" s="99"/>
      <c r="B76" s="117"/>
      <c r="C76" s="99" t="s">
        <v>1488</v>
      </c>
      <c r="D76" s="117"/>
    </row>
    <row r="77" s="103" customFormat="1" ht="18.75" customHeight="1" spans="1:4">
      <c r="A77" s="115"/>
      <c r="B77" s="116"/>
      <c r="C77" s="115" t="s">
        <v>1461</v>
      </c>
      <c r="D77" s="116"/>
    </row>
    <row r="78" s="103" customFormat="1" ht="18.75" customHeight="1" spans="1:4">
      <c r="A78" s="99"/>
      <c r="B78" s="117"/>
      <c r="C78" s="99" t="s">
        <v>1462</v>
      </c>
      <c r="D78" s="117"/>
    </row>
    <row r="79" s="103" customFormat="1" ht="18.75" customHeight="1" spans="1:4">
      <c r="A79" s="99"/>
      <c r="B79" s="117"/>
      <c r="C79" s="99" t="s">
        <v>1489</v>
      </c>
      <c r="D79" s="117"/>
    </row>
    <row r="80" s="103" customFormat="1" ht="18.75" customHeight="1" spans="1:4">
      <c r="A80" s="113"/>
      <c r="B80" s="114"/>
      <c r="C80" s="113" t="s">
        <v>1490</v>
      </c>
      <c r="D80" s="114"/>
    </row>
    <row r="81" s="103" customFormat="1" ht="18.75" customHeight="1" spans="1:4">
      <c r="A81" s="115"/>
      <c r="B81" s="116"/>
      <c r="C81" s="115" t="s">
        <v>1461</v>
      </c>
      <c r="D81" s="116"/>
    </row>
    <row r="82" s="103" customFormat="1" ht="18.75" customHeight="1" spans="1:4">
      <c r="A82" s="99"/>
      <c r="B82" s="117"/>
      <c r="C82" s="99" t="s">
        <v>1462</v>
      </c>
      <c r="D82" s="117"/>
    </row>
    <row r="83" s="103" customFormat="1" ht="18.75" customHeight="1" spans="1:4">
      <c r="A83" s="99"/>
      <c r="B83" s="117"/>
      <c r="C83" s="99" t="s">
        <v>1491</v>
      </c>
      <c r="D83" s="117"/>
    </row>
    <row r="84" s="103" customFormat="1" ht="18.75" customHeight="1" spans="1:4">
      <c r="A84" s="99"/>
      <c r="B84" s="117"/>
      <c r="C84" s="99" t="s">
        <v>1492</v>
      </c>
      <c r="D84" s="117"/>
    </row>
    <row r="85" s="103" customFormat="1" ht="18.75" customHeight="1" spans="1:4">
      <c r="A85" s="99"/>
      <c r="B85" s="117"/>
      <c r="C85" s="99" t="s">
        <v>1479</v>
      </c>
      <c r="D85" s="117"/>
    </row>
    <row r="86" s="103" customFormat="1" ht="18.75" customHeight="1" spans="1:4">
      <c r="A86" s="99"/>
      <c r="B86" s="117"/>
      <c r="C86" s="99" t="s">
        <v>1480</v>
      </c>
      <c r="D86" s="117"/>
    </row>
    <row r="87" s="103" customFormat="1" ht="18.75" customHeight="1" spans="1:4">
      <c r="A87" s="99"/>
      <c r="B87" s="117"/>
      <c r="C87" s="99" t="s">
        <v>1481</v>
      </c>
      <c r="D87" s="117"/>
    </row>
    <row r="88" s="103" customFormat="1" ht="18.75" customHeight="1" spans="1:4">
      <c r="A88" s="102"/>
      <c r="B88" s="118"/>
      <c r="C88" s="102" t="s">
        <v>1482</v>
      </c>
      <c r="D88" s="118"/>
    </row>
    <row r="89" s="103" customFormat="1" ht="18.75" customHeight="1" spans="1:4">
      <c r="A89" s="102"/>
      <c r="B89" s="118"/>
      <c r="C89" s="102" t="s">
        <v>1493</v>
      </c>
      <c r="D89" s="118"/>
    </row>
    <row r="90" s="103" customFormat="1" ht="18.75" customHeight="1" spans="1:4">
      <c r="A90" s="99"/>
      <c r="B90" s="117"/>
      <c r="C90" s="99" t="s">
        <v>1494</v>
      </c>
      <c r="D90" s="117"/>
    </row>
    <row r="91" s="103" customFormat="1" ht="18.75" customHeight="1" spans="1:4">
      <c r="A91" s="99"/>
      <c r="B91" s="117"/>
      <c r="C91" s="99" t="s">
        <v>1485</v>
      </c>
      <c r="D91" s="117"/>
    </row>
    <row r="92" s="103" customFormat="1" ht="18.75" customHeight="1" spans="1:4">
      <c r="A92" s="115"/>
      <c r="B92" s="116"/>
      <c r="C92" s="115" t="s">
        <v>1495</v>
      </c>
      <c r="D92" s="116"/>
    </row>
    <row r="93" s="103" customFormat="1" ht="18.75" customHeight="1" spans="1:4">
      <c r="A93" s="99"/>
      <c r="B93" s="117"/>
      <c r="C93" s="99" t="s">
        <v>1496</v>
      </c>
      <c r="D93" s="117"/>
    </row>
    <row r="94" s="103" customFormat="1" ht="18.75" customHeight="1" spans="1:4">
      <c r="A94" s="99"/>
      <c r="B94" s="117"/>
      <c r="C94" s="99" t="s">
        <v>1461</v>
      </c>
      <c r="D94" s="117"/>
    </row>
    <row r="95" s="103" customFormat="1" ht="18.75" customHeight="1" spans="1:4">
      <c r="A95" s="113"/>
      <c r="B95" s="114"/>
      <c r="C95" s="113" t="s">
        <v>1462</v>
      </c>
      <c r="D95" s="114"/>
    </row>
    <row r="96" s="103" customFormat="1" ht="18.75" customHeight="1" spans="1:4">
      <c r="A96" s="115"/>
      <c r="B96" s="116"/>
      <c r="C96" s="115" t="s">
        <v>1463</v>
      </c>
      <c r="D96" s="116"/>
    </row>
    <row r="97" s="103" customFormat="1" ht="18.75" customHeight="1" spans="1:4">
      <c r="A97" s="99"/>
      <c r="B97" s="117"/>
      <c r="C97" s="99" t="s">
        <v>1464</v>
      </c>
      <c r="D97" s="117"/>
    </row>
    <row r="98" s="103" customFormat="1" ht="18.75" customHeight="1" spans="1:4">
      <c r="A98" s="99"/>
      <c r="B98" s="117"/>
      <c r="C98" s="99" t="s">
        <v>1467</v>
      </c>
      <c r="D98" s="117"/>
    </row>
    <row r="99" s="103" customFormat="1" ht="18.75" customHeight="1" spans="1:4">
      <c r="A99" s="99"/>
      <c r="B99" s="117"/>
      <c r="C99" s="99" t="s">
        <v>1469</v>
      </c>
      <c r="D99" s="117"/>
    </row>
    <row r="100" s="103" customFormat="1" ht="18.75" customHeight="1" spans="1:4">
      <c r="A100" s="99"/>
      <c r="B100" s="117"/>
      <c r="C100" s="99" t="s">
        <v>1470</v>
      </c>
      <c r="D100" s="117"/>
    </row>
    <row r="101" s="103" customFormat="1" ht="18.75" customHeight="1" spans="1:4">
      <c r="A101" s="99"/>
      <c r="B101" s="117"/>
      <c r="C101" s="99" t="s">
        <v>1497</v>
      </c>
      <c r="D101" s="117"/>
    </row>
    <row r="102" s="103" customFormat="1" ht="18.75" customHeight="1" spans="1:4">
      <c r="A102" s="99"/>
      <c r="B102" s="117"/>
      <c r="C102" s="99" t="s">
        <v>1498</v>
      </c>
      <c r="D102" s="117">
        <v>191</v>
      </c>
    </row>
    <row r="103" s="103" customFormat="1" ht="18.75" customHeight="1" spans="1:4">
      <c r="A103" s="102"/>
      <c r="B103" s="118"/>
      <c r="C103" s="102" t="s">
        <v>1499</v>
      </c>
      <c r="D103" s="118"/>
    </row>
    <row r="104" s="103" customFormat="1" ht="18.75" customHeight="1" spans="1:4">
      <c r="A104" s="102"/>
      <c r="B104" s="118"/>
      <c r="C104" s="102" t="s">
        <v>1434</v>
      </c>
      <c r="D104" s="118"/>
    </row>
    <row r="105" s="103" customFormat="1" ht="18.75" customHeight="1" spans="1:4">
      <c r="A105" s="99"/>
      <c r="B105" s="117"/>
      <c r="C105" s="99" t="s">
        <v>1500</v>
      </c>
      <c r="D105" s="117"/>
    </row>
    <row r="106" s="103" customFormat="1" ht="18.75" customHeight="1" spans="1:4">
      <c r="A106" s="99"/>
      <c r="B106" s="117"/>
      <c r="C106" s="99" t="s">
        <v>1501</v>
      </c>
      <c r="D106" s="117"/>
    </row>
    <row r="107" s="103" customFormat="1" ht="18.75" customHeight="1" spans="1:4">
      <c r="A107" s="115"/>
      <c r="B107" s="116"/>
      <c r="C107" s="115" t="s">
        <v>1502</v>
      </c>
      <c r="D107" s="116"/>
    </row>
    <row r="108" s="103" customFormat="1" ht="18.75" customHeight="1" spans="1:4">
      <c r="A108" s="99"/>
      <c r="B108" s="117"/>
      <c r="C108" s="99" t="s">
        <v>1503</v>
      </c>
      <c r="D108" s="117">
        <v>19</v>
      </c>
    </row>
    <row r="109" s="103" customFormat="1" ht="18.75" customHeight="1" spans="1:4">
      <c r="A109" s="99"/>
      <c r="B109" s="117"/>
      <c r="C109" s="99" t="s">
        <v>1434</v>
      </c>
      <c r="D109" s="117"/>
    </row>
    <row r="110" s="103" customFormat="1" ht="18.75" customHeight="1" spans="1:4">
      <c r="A110" s="113"/>
      <c r="B110" s="114"/>
      <c r="C110" s="113" t="s">
        <v>1500</v>
      </c>
      <c r="D110" s="114"/>
    </row>
    <row r="111" s="103" customFormat="1" ht="18.75" customHeight="1" spans="1:4">
      <c r="A111" s="115"/>
      <c r="B111" s="116"/>
      <c r="C111" s="115" t="s">
        <v>1504</v>
      </c>
      <c r="D111" s="116"/>
    </row>
    <row r="112" s="103" customFormat="1" ht="18.75" customHeight="1" spans="1:4">
      <c r="A112" s="99"/>
      <c r="B112" s="117"/>
      <c r="C112" s="99" t="s">
        <v>1505</v>
      </c>
      <c r="D112" s="117">
        <v>19</v>
      </c>
    </row>
    <row r="113" s="103" customFormat="1" ht="18.75" customHeight="1" spans="1:4">
      <c r="A113" s="99"/>
      <c r="B113" s="117"/>
      <c r="C113" s="99" t="s">
        <v>1506</v>
      </c>
      <c r="D113" s="117">
        <v>172</v>
      </c>
    </row>
    <row r="114" s="103" customFormat="1" ht="18.75" customHeight="1" spans="1:4">
      <c r="A114" s="99"/>
      <c r="B114" s="117"/>
      <c r="C114" s="99" t="s">
        <v>730</v>
      </c>
      <c r="D114" s="117"/>
    </row>
    <row r="115" s="103" customFormat="1" ht="18.75" customHeight="1" spans="1:4">
      <c r="A115" s="99"/>
      <c r="B115" s="117"/>
      <c r="C115" s="99" t="s">
        <v>1507</v>
      </c>
      <c r="D115" s="117"/>
    </row>
    <row r="116" s="103" customFormat="1" ht="18.75" customHeight="1" spans="1:4">
      <c r="A116" s="99"/>
      <c r="B116" s="117"/>
      <c r="C116" s="99" t="s">
        <v>1508</v>
      </c>
      <c r="D116" s="117"/>
    </row>
    <row r="117" s="103" customFormat="1" ht="18.75" customHeight="1" spans="1:4">
      <c r="A117" s="99"/>
      <c r="B117" s="117"/>
      <c r="C117" s="99" t="s">
        <v>1509</v>
      </c>
      <c r="D117" s="117">
        <v>172</v>
      </c>
    </row>
    <row r="118" s="103" customFormat="1" ht="18.75" customHeight="1" spans="1:4">
      <c r="A118" s="102"/>
      <c r="B118" s="118"/>
      <c r="C118" s="102" t="s">
        <v>1510</v>
      </c>
      <c r="D118" s="118">
        <v>21000</v>
      </c>
    </row>
    <row r="119" s="103" customFormat="1" ht="18.75" customHeight="1" spans="1:4">
      <c r="A119" s="102"/>
      <c r="B119" s="118"/>
      <c r="C119" s="102" t="s">
        <v>1511</v>
      </c>
      <c r="D119" s="118"/>
    </row>
    <row r="120" s="103" customFormat="1" ht="18.75" customHeight="1" spans="1:4">
      <c r="A120" s="99"/>
      <c r="B120" s="117"/>
      <c r="C120" s="99" t="s">
        <v>761</v>
      </c>
      <c r="D120" s="117"/>
    </row>
    <row r="121" s="103" customFormat="1" ht="18.75" customHeight="1" spans="1:4">
      <c r="A121" s="99"/>
      <c r="B121" s="117"/>
      <c r="C121" s="99" t="s">
        <v>762</v>
      </c>
      <c r="D121" s="117"/>
    </row>
    <row r="122" s="103" customFormat="1" ht="18.75" customHeight="1" spans="1:4">
      <c r="A122" s="115"/>
      <c r="B122" s="116"/>
      <c r="C122" s="115" t="s">
        <v>1512</v>
      </c>
      <c r="D122" s="116"/>
    </row>
    <row r="123" s="103" customFormat="1" ht="18.75" customHeight="1" spans="1:4">
      <c r="A123" s="99"/>
      <c r="B123" s="117"/>
      <c r="C123" s="99" t="s">
        <v>1513</v>
      </c>
      <c r="D123" s="117"/>
    </row>
    <row r="124" s="103" customFormat="1" ht="18.75" customHeight="1" spans="1:4">
      <c r="A124" s="99"/>
      <c r="B124" s="117"/>
      <c r="C124" s="99" t="s">
        <v>1514</v>
      </c>
      <c r="D124" s="117"/>
    </row>
    <row r="125" s="103" customFormat="1" ht="18.75" customHeight="1" spans="1:4">
      <c r="A125" s="113"/>
      <c r="B125" s="114"/>
      <c r="C125" s="113" t="s">
        <v>1512</v>
      </c>
      <c r="D125" s="114"/>
    </row>
    <row r="126" s="103" customFormat="1" ht="18.75" customHeight="1" spans="1:4">
      <c r="A126" s="115"/>
      <c r="B126" s="116"/>
      <c r="C126" s="115" t="s">
        <v>1515</v>
      </c>
      <c r="D126" s="116"/>
    </row>
    <row r="127" s="103" customFormat="1" ht="18.75" customHeight="1" spans="1:4">
      <c r="A127" s="99"/>
      <c r="B127" s="117"/>
      <c r="C127" s="99" t="s">
        <v>1516</v>
      </c>
      <c r="D127" s="117"/>
    </row>
    <row r="128" s="103" customFormat="1" ht="18.75" customHeight="1" spans="1:4">
      <c r="A128" s="99"/>
      <c r="B128" s="117"/>
      <c r="C128" s="99" t="s">
        <v>1517</v>
      </c>
      <c r="D128" s="117"/>
    </row>
    <row r="129" s="103" customFormat="1" ht="18.75" customHeight="1" spans="1:4">
      <c r="A129" s="99"/>
      <c r="B129" s="117"/>
      <c r="C129" s="99" t="s">
        <v>1518</v>
      </c>
      <c r="D129" s="117"/>
    </row>
    <row r="130" s="103" customFormat="1" ht="18.75" customHeight="1" spans="1:4">
      <c r="A130" s="99"/>
      <c r="B130" s="117"/>
      <c r="C130" s="99" t="s">
        <v>1519</v>
      </c>
      <c r="D130" s="117"/>
    </row>
    <row r="131" s="103" customFormat="1" ht="18.75" customHeight="1" spans="1:4">
      <c r="A131" s="99"/>
      <c r="B131" s="117"/>
      <c r="C131" s="99" t="s">
        <v>1520</v>
      </c>
      <c r="D131" s="117"/>
    </row>
    <row r="132" s="103" customFormat="1" ht="18.75" customHeight="1" spans="1:4">
      <c r="A132" s="99"/>
      <c r="B132" s="117"/>
      <c r="C132" s="99" t="s">
        <v>1521</v>
      </c>
      <c r="D132" s="117"/>
    </row>
    <row r="133" s="103" customFormat="1" ht="18.75" customHeight="1" spans="1:4">
      <c r="A133" s="102"/>
      <c r="B133" s="118"/>
      <c r="C133" s="102" t="s">
        <v>1522</v>
      </c>
      <c r="D133" s="118"/>
    </row>
    <row r="134" s="103" customFormat="1" ht="18.75" customHeight="1" spans="1:4">
      <c r="A134" s="102"/>
      <c r="B134" s="118"/>
      <c r="C134" s="102" t="s">
        <v>1523</v>
      </c>
      <c r="D134" s="118"/>
    </row>
    <row r="135" s="103" customFormat="1" ht="18.75" customHeight="1" spans="1:4">
      <c r="A135" s="99"/>
      <c r="B135" s="117"/>
      <c r="C135" s="99" t="s">
        <v>1524</v>
      </c>
      <c r="D135" s="117"/>
    </row>
    <row r="136" s="103" customFormat="1" ht="18.75" customHeight="1" spans="1:4">
      <c r="A136" s="99"/>
      <c r="B136" s="117"/>
      <c r="C136" s="99" t="s">
        <v>1525</v>
      </c>
      <c r="D136" s="117"/>
    </row>
    <row r="137" s="103" customFormat="1" ht="18.75" customHeight="1" spans="1:4">
      <c r="A137" s="115"/>
      <c r="B137" s="116"/>
      <c r="C137" s="115" t="s">
        <v>1526</v>
      </c>
      <c r="D137" s="116"/>
    </row>
    <row r="138" s="103" customFormat="1" ht="18.75" customHeight="1" spans="1:4">
      <c r="A138" s="99"/>
      <c r="B138" s="117"/>
      <c r="C138" s="99" t="s">
        <v>1527</v>
      </c>
      <c r="D138" s="117"/>
    </row>
    <row r="139" s="103" customFormat="1" ht="18.75" customHeight="1" spans="1:4">
      <c r="A139" s="99"/>
      <c r="B139" s="117"/>
      <c r="C139" s="99" t="s">
        <v>1528</v>
      </c>
      <c r="D139" s="117"/>
    </row>
    <row r="140" s="103" customFormat="1" ht="18.75" customHeight="1" spans="1:4">
      <c r="A140" s="113"/>
      <c r="B140" s="114"/>
      <c r="C140" s="113" t="s">
        <v>1529</v>
      </c>
      <c r="D140" s="114"/>
    </row>
    <row r="141" s="103" customFormat="1" ht="18.75" customHeight="1" spans="1:4">
      <c r="A141" s="115"/>
      <c r="B141" s="116"/>
      <c r="C141" s="115" t="s">
        <v>1530</v>
      </c>
      <c r="D141" s="116"/>
    </row>
    <row r="142" s="103" customFormat="1" ht="18.75" customHeight="1" spans="1:4">
      <c r="A142" s="99"/>
      <c r="B142" s="117"/>
      <c r="C142" s="99" t="s">
        <v>1531</v>
      </c>
      <c r="D142" s="117"/>
    </row>
    <row r="143" s="103" customFormat="1" ht="18.75" customHeight="1" spans="1:4">
      <c r="A143" s="99"/>
      <c r="B143" s="117"/>
      <c r="C143" s="99" t="s">
        <v>1532</v>
      </c>
      <c r="D143" s="117"/>
    </row>
    <row r="144" s="103" customFormat="1" ht="18.75" customHeight="1" spans="1:4">
      <c r="A144" s="99"/>
      <c r="B144" s="117"/>
      <c r="C144" s="99" t="s">
        <v>1533</v>
      </c>
      <c r="D144" s="117"/>
    </row>
    <row r="145" s="103" customFormat="1" ht="18.75" customHeight="1" spans="1:4">
      <c r="A145" s="99"/>
      <c r="B145" s="117"/>
      <c r="C145" s="99" t="s">
        <v>1534</v>
      </c>
      <c r="D145" s="117"/>
    </row>
    <row r="146" s="103" customFormat="1" ht="18.75" customHeight="1" spans="1:4">
      <c r="A146" s="99"/>
      <c r="B146" s="117"/>
      <c r="C146" s="99" t="s">
        <v>1535</v>
      </c>
      <c r="D146" s="117"/>
    </row>
    <row r="147" s="103" customFormat="1" ht="18.75" customHeight="1" spans="1:4">
      <c r="A147" s="99"/>
      <c r="B147" s="117"/>
      <c r="C147" s="99" t="s">
        <v>788</v>
      </c>
      <c r="D147" s="117"/>
    </row>
    <row r="148" s="103" customFormat="1" ht="18.75" customHeight="1" spans="1:4">
      <c r="A148" s="102"/>
      <c r="B148" s="118"/>
      <c r="C148" s="102" t="s">
        <v>1536</v>
      </c>
      <c r="D148" s="118"/>
    </row>
    <row r="149" s="103" customFormat="1" ht="18.75" customHeight="1" spans="1:4">
      <c r="A149" s="102"/>
      <c r="B149" s="118"/>
      <c r="C149" s="102" t="s">
        <v>1537</v>
      </c>
      <c r="D149" s="118"/>
    </row>
    <row r="150" s="103" customFormat="1" ht="18.75" customHeight="1" spans="1:4">
      <c r="A150" s="99"/>
      <c r="B150" s="117"/>
      <c r="C150" s="99" t="s">
        <v>1538</v>
      </c>
      <c r="D150" s="117"/>
    </row>
    <row r="151" s="103" customFormat="1" ht="18.75" customHeight="1" spans="1:4">
      <c r="A151" s="99"/>
      <c r="B151" s="117"/>
      <c r="C151" s="99" t="s">
        <v>1539</v>
      </c>
      <c r="D151" s="117"/>
    </row>
    <row r="152" s="103" customFormat="1" ht="18.75" customHeight="1" spans="1:4">
      <c r="A152" s="115"/>
      <c r="B152" s="116"/>
      <c r="C152" s="115" t="s">
        <v>1540</v>
      </c>
      <c r="D152" s="116"/>
    </row>
    <row r="153" s="103" customFormat="1" ht="18.75" customHeight="1" spans="1:4">
      <c r="A153" s="99"/>
      <c r="B153" s="117"/>
      <c r="C153" s="99" t="s">
        <v>1541</v>
      </c>
      <c r="D153" s="117"/>
    </row>
    <row r="154" s="103" customFormat="1" ht="18.75" customHeight="1" spans="1:4">
      <c r="A154" s="99"/>
      <c r="B154" s="117"/>
      <c r="C154" s="99" t="s">
        <v>1542</v>
      </c>
      <c r="D154" s="117"/>
    </row>
    <row r="155" s="103" customFormat="1" ht="18.75" customHeight="1" spans="1:4">
      <c r="A155" s="113"/>
      <c r="B155" s="114"/>
      <c r="C155" s="113" t="s">
        <v>761</v>
      </c>
      <c r="D155" s="114"/>
    </row>
    <row r="156" s="103" customFormat="1" ht="18.75" customHeight="1" spans="1:4">
      <c r="A156" s="115"/>
      <c r="B156" s="116"/>
      <c r="C156" s="115" t="s">
        <v>1543</v>
      </c>
      <c r="D156" s="116"/>
    </row>
    <row r="157" s="103" customFormat="1" ht="18.75" customHeight="1" spans="1:4">
      <c r="A157" s="99"/>
      <c r="B157" s="117"/>
      <c r="C157" s="99" t="s">
        <v>1544</v>
      </c>
      <c r="D157" s="117">
        <v>21000</v>
      </c>
    </row>
    <row r="158" s="103" customFormat="1" ht="18.75" customHeight="1" spans="1:4">
      <c r="A158" s="99"/>
      <c r="B158" s="117"/>
      <c r="C158" s="99" t="s">
        <v>761</v>
      </c>
      <c r="D158" s="117">
        <v>21000</v>
      </c>
    </row>
    <row r="159" s="103" customFormat="1" ht="18.75" customHeight="1" spans="1:4">
      <c r="A159" s="99"/>
      <c r="B159" s="117"/>
      <c r="C159" s="99" t="s">
        <v>1545</v>
      </c>
      <c r="D159" s="117"/>
    </row>
    <row r="160" s="103" customFormat="1" ht="18.75" customHeight="1" spans="1:4">
      <c r="A160" s="99"/>
      <c r="B160" s="117"/>
      <c r="C160" s="99" t="s">
        <v>1546</v>
      </c>
      <c r="D160" s="117"/>
    </row>
    <row r="161" s="103" customFormat="1" ht="18.75" customHeight="1" spans="1:4">
      <c r="A161" s="99"/>
      <c r="B161" s="117"/>
      <c r="C161" s="99" t="s">
        <v>1547</v>
      </c>
      <c r="D161" s="117"/>
    </row>
    <row r="162" s="103" customFormat="1" ht="18.75" customHeight="1" spans="1:4">
      <c r="A162" s="99"/>
      <c r="B162" s="117"/>
      <c r="C162" s="99" t="s">
        <v>1548</v>
      </c>
      <c r="D162" s="117"/>
    </row>
    <row r="163" s="103" customFormat="1" ht="18.75" customHeight="1" spans="1:4">
      <c r="A163" s="102"/>
      <c r="B163" s="118"/>
      <c r="C163" s="102" t="s">
        <v>1549</v>
      </c>
      <c r="D163" s="118"/>
    </row>
    <row r="164" s="103" customFormat="1" ht="18.75" customHeight="1" spans="1:4">
      <c r="A164" s="102"/>
      <c r="B164" s="118"/>
      <c r="C164" s="102" t="s">
        <v>1550</v>
      </c>
      <c r="D164" s="118"/>
    </row>
    <row r="165" s="103" customFormat="1" ht="18.75" customHeight="1" spans="1:4">
      <c r="A165" s="99"/>
      <c r="B165" s="117"/>
      <c r="C165" s="99" t="s">
        <v>1551</v>
      </c>
      <c r="D165" s="117">
        <v>7297</v>
      </c>
    </row>
    <row r="166" s="103" customFormat="1" ht="18.75" customHeight="1" spans="1:4">
      <c r="A166" s="99"/>
      <c r="B166" s="117"/>
      <c r="C166" s="99" t="s">
        <v>1552</v>
      </c>
      <c r="D166" s="117">
        <v>6000</v>
      </c>
    </row>
    <row r="167" s="103" customFormat="1" ht="18.75" customHeight="1" spans="1:4">
      <c r="A167" s="115"/>
      <c r="B167" s="116"/>
      <c r="C167" s="115" t="s">
        <v>1553</v>
      </c>
      <c r="D167" s="116"/>
    </row>
    <row r="168" s="103" customFormat="1" ht="18.75" customHeight="1" spans="1:4">
      <c r="A168" s="99"/>
      <c r="B168" s="117"/>
      <c r="C168" s="99" t="s">
        <v>1554</v>
      </c>
      <c r="D168" s="117">
        <v>6000</v>
      </c>
    </row>
    <row r="169" s="103" customFormat="1" ht="18.75" customHeight="1" spans="1:4">
      <c r="A169" s="99"/>
      <c r="B169" s="117"/>
      <c r="C169" s="99" t="s">
        <v>1555</v>
      </c>
      <c r="D169" s="117"/>
    </row>
    <row r="170" s="103" customFormat="1" ht="18.75" customHeight="1" spans="1:4">
      <c r="A170" s="113"/>
      <c r="B170" s="114"/>
      <c r="C170" s="113" t="s">
        <v>1556</v>
      </c>
      <c r="D170" s="114"/>
    </row>
    <row r="171" s="103" customFormat="1" ht="18.75" customHeight="1" spans="1:4">
      <c r="A171" s="115"/>
      <c r="B171" s="116"/>
      <c r="C171" s="115" t="s">
        <v>1557</v>
      </c>
      <c r="D171" s="116"/>
    </row>
    <row r="172" s="103" customFormat="1" ht="18.75" customHeight="1" spans="1:4">
      <c r="A172" s="99"/>
      <c r="B172" s="117"/>
      <c r="C172" s="99" t="s">
        <v>1558</v>
      </c>
      <c r="D172" s="117"/>
    </row>
    <row r="173" s="103" customFormat="1" ht="18.75" customHeight="1" spans="1:4">
      <c r="A173" s="99"/>
      <c r="B173" s="117"/>
      <c r="C173" s="99" t="s">
        <v>1559</v>
      </c>
      <c r="D173" s="117"/>
    </row>
    <row r="174" s="103" customFormat="1" ht="18.75" customHeight="1" spans="1:4">
      <c r="A174" s="99"/>
      <c r="B174" s="117"/>
      <c r="C174" s="99" t="s">
        <v>1560</v>
      </c>
      <c r="D174" s="117"/>
    </row>
    <row r="175" s="103" customFormat="1" ht="18.75" customHeight="1" spans="1:4">
      <c r="A175" s="99"/>
      <c r="B175" s="117"/>
      <c r="C175" s="99" t="s">
        <v>1561</v>
      </c>
      <c r="D175" s="117"/>
    </row>
    <row r="176" s="103" customFormat="1" ht="18.75" customHeight="1" spans="1:4">
      <c r="A176" s="99"/>
      <c r="B176" s="117"/>
      <c r="C176" s="99" t="s">
        <v>1562</v>
      </c>
      <c r="D176" s="117"/>
    </row>
    <row r="177" s="103" customFormat="1" ht="18.75" customHeight="1" spans="1:4">
      <c r="A177" s="99"/>
      <c r="B177" s="117"/>
      <c r="C177" s="99" t="s">
        <v>1563</v>
      </c>
      <c r="D177" s="117"/>
    </row>
    <row r="178" s="103" customFormat="1" ht="18.75" customHeight="1" spans="1:4">
      <c r="A178" s="102"/>
      <c r="B178" s="118"/>
      <c r="C178" s="102" t="s">
        <v>1564</v>
      </c>
      <c r="D178" s="118"/>
    </row>
    <row r="179" s="103" customFormat="1" ht="18.75" customHeight="1" spans="1:4">
      <c r="A179" s="102"/>
      <c r="B179" s="118"/>
      <c r="C179" s="102" t="s">
        <v>1565</v>
      </c>
      <c r="D179" s="118">
        <v>1297</v>
      </c>
    </row>
    <row r="180" s="103" customFormat="1" ht="18.75" customHeight="1" spans="1:4">
      <c r="A180" s="99"/>
      <c r="B180" s="117"/>
      <c r="C180" s="99" t="s">
        <v>1566</v>
      </c>
      <c r="D180" s="117">
        <v>149</v>
      </c>
    </row>
    <row r="181" s="103" customFormat="1" ht="18.75" customHeight="1" spans="1:4">
      <c r="A181" s="99"/>
      <c r="B181" s="117"/>
      <c r="C181" s="99" t="s">
        <v>1567</v>
      </c>
      <c r="D181" s="117">
        <v>63</v>
      </c>
    </row>
    <row r="182" s="103" customFormat="1" ht="18.75" customHeight="1" spans="1:4">
      <c r="A182" s="115"/>
      <c r="B182" s="116"/>
      <c r="C182" s="115" t="s">
        <v>1568</v>
      </c>
      <c r="D182" s="116"/>
    </row>
    <row r="183" s="103" customFormat="1" ht="18.75" customHeight="1" spans="1:4">
      <c r="A183" s="99"/>
      <c r="B183" s="117"/>
      <c r="C183" s="99" t="s">
        <v>1569</v>
      </c>
      <c r="D183" s="117"/>
    </row>
    <row r="184" s="103" customFormat="1" ht="18.75" customHeight="1" spans="1:4">
      <c r="A184" s="99"/>
      <c r="B184" s="117"/>
      <c r="C184" s="99" t="s">
        <v>1570</v>
      </c>
      <c r="D184" s="117">
        <v>70</v>
      </c>
    </row>
    <row r="185" s="103" customFormat="1" ht="18.75" customHeight="1" spans="1:4">
      <c r="A185" s="113"/>
      <c r="B185" s="114"/>
      <c r="C185" s="113" t="s">
        <v>1571</v>
      </c>
      <c r="D185" s="114">
        <v>1015</v>
      </c>
    </row>
    <row r="186" s="103" customFormat="1" ht="18.75" customHeight="1" spans="1:4">
      <c r="A186" s="115"/>
      <c r="B186" s="116"/>
      <c r="C186" s="115" t="s">
        <v>1572</v>
      </c>
      <c r="D186" s="116"/>
    </row>
    <row r="187" s="103" customFormat="1" ht="18.75" customHeight="1" spans="1:4">
      <c r="A187" s="99"/>
      <c r="B187" s="117"/>
      <c r="C187" s="99" t="s">
        <v>1573</v>
      </c>
      <c r="D187" s="117"/>
    </row>
    <row r="188" s="103" customFormat="1" ht="18.75" customHeight="1" spans="1:4">
      <c r="A188" s="99"/>
      <c r="B188" s="117"/>
      <c r="C188" s="99" t="s">
        <v>1574</v>
      </c>
      <c r="D188" s="117"/>
    </row>
    <row r="189" s="103" customFormat="1" ht="18.75" customHeight="1" spans="1:4">
      <c r="A189" s="99"/>
      <c r="B189" s="117"/>
      <c r="C189" s="99" t="s">
        <v>1575</v>
      </c>
      <c r="D189" s="117"/>
    </row>
    <row r="190" s="103" customFormat="1" ht="18.75" customHeight="1" spans="1:4">
      <c r="A190" s="99"/>
      <c r="B190" s="117"/>
      <c r="C190" s="99" t="s">
        <v>1576</v>
      </c>
      <c r="D190" s="117">
        <v>8000</v>
      </c>
    </row>
    <row r="191" s="103" customFormat="1" ht="18.75" customHeight="1" spans="1:4">
      <c r="A191" s="99"/>
      <c r="B191" s="117"/>
      <c r="C191" s="99" t="s">
        <v>1577</v>
      </c>
      <c r="D191" s="117"/>
    </row>
    <row r="192" s="103" customFormat="1" ht="18.75" customHeight="1" spans="1:4">
      <c r="A192" s="99"/>
      <c r="B192" s="117"/>
      <c r="C192" s="99" t="s">
        <v>1578</v>
      </c>
      <c r="D192" s="117"/>
    </row>
    <row r="193" s="103" customFormat="1" ht="18.75" customHeight="1" spans="1:4">
      <c r="A193" s="102"/>
      <c r="B193" s="118"/>
      <c r="C193" s="102" t="s">
        <v>1579</v>
      </c>
      <c r="D193" s="118"/>
    </row>
    <row r="194" s="103" customFormat="1" ht="18.75" customHeight="1" spans="1:4">
      <c r="A194" s="102"/>
      <c r="B194" s="118"/>
      <c r="C194" s="102" t="s">
        <v>1580</v>
      </c>
      <c r="D194" s="118"/>
    </row>
    <row r="195" s="103" customFormat="1" ht="18.75" customHeight="1" spans="1:4">
      <c r="A195" s="99"/>
      <c r="B195" s="117"/>
      <c r="C195" s="99" t="s">
        <v>1581</v>
      </c>
      <c r="D195" s="117"/>
    </row>
    <row r="196" s="103" customFormat="1" ht="18.75" customHeight="1" spans="1:4">
      <c r="A196" s="99"/>
      <c r="B196" s="117"/>
      <c r="C196" s="99" t="s">
        <v>1582</v>
      </c>
      <c r="D196" s="117"/>
    </row>
    <row r="197" s="103" customFormat="1" ht="18.75" customHeight="1" spans="1:4">
      <c r="A197" s="115"/>
      <c r="B197" s="116"/>
      <c r="C197" s="115" t="s">
        <v>1583</v>
      </c>
      <c r="D197" s="116"/>
    </row>
    <row r="198" s="103" customFormat="1" ht="18.75" customHeight="1" spans="1:4">
      <c r="A198" s="99"/>
      <c r="B198" s="117"/>
      <c r="C198" s="99" t="s">
        <v>1584</v>
      </c>
      <c r="D198" s="117"/>
    </row>
    <row r="199" s="103" customFormat="1" ht="18.75" customHeight="1" spans="1:4">
      <c r="A199" s="99"/>
      <c r="B199" s="117"/>
      <c r="C199" s="99" t="s">
        <v>1585</v>
      </c>
      <c r="D199" s="117"/>
    </row>
    <row r="200" s="103" customFormat="1" ht="18.75" customHeight="1" spans="1:4">
      <c r="A200" s="113"/>
      <c r="B200" s="114"/>
      <c r="C200" s="113" t="s">
        <v>1586</v>
      </c>
      <c r="D200" s="114"/>
    </row>
    <row r="201" s="103" customFormat="1" ht="18.75" customHeight="1" spans="1:4">
      <c r="A201" s="115"/>
      <c r="B201" s="116"/>
      <c r="C201" s="115" t="s">
        <v>1587</v>
      </c>
      <c r="D201" s="116"/>
    </row>
    <row r="202" s="103" customFormat="1" ht="18.75" customHeight="1" spans="1:4">
      <c r="A202" s="99"/>
      <c r="B202" s="117"/>
      <c r="C202" s="99" t="s">
        <v>1588</v>
      </c>
      <c r="D202" s="117"/>
    </row>
    <row r="203" s="103" customFormat="1" ht="18.75" customHeight="1" spans="1:4">
      <c r="A203" s="99"/>
      <c r="B203" s="117"/>
      <c r="C203" s="99" t="s">
        <v>1589</v>
      </c>
      <c r="D203" s="117"/>
    </row>
    <row r="204" s="103" customFormat="1" ht="18.75" customHeight="1" spans="1:4">
      <c r="A204" s="99"/>
      <c r="B204" s="117"/>
      <c r="C204" s="99" t="s">
        <v>1590</v>
      </c>
      <c r="D204" s="117">
        <v>8000</v>
      </c>
    </row>
    <row r="205" s="103" customFormat="1" ht="18.75" customHeight="1" spans="1:4">
      <c r="A205" s="99"/>
      <c r="B205" s="117"/>
      <c r="C205" s="99" t="s">
        <v>1591</v>
      </c>
      <c r="D205" s="117"/>
    </row>
    <row r="206" s="103" customFormat="1" ht="18.75" customHeight="1" spans="1:4">
      <c r="A206" s="99"/>
      <c r="B206" s="117"/>
      <c r="C206" s="99" t="s">
        <v>1592</v>
      </c>
      <c r="D206" s="117"/>
    </row>
    <row r="207" s="103" customFormat="1" ht="18.75" customHeight="1" spans="1:4">
      <c r="A207" s="99"/>
      <c r="B207" s="117"/>
      <c r="C207" s="99" t="s">
        <v>1593</v>
      </c>
      <c r="D207" s="117"/>
    </row>
    <row r="208" s="103" customFormat="1" ht="18.75" customHeight="1" spans="1:4">
      <c r="A208" s="102"/>
      <c r="B208" s="118"/>
      <c r="C208" s="102" t="s">
        <v>1594</v>
      </c>
      <c r="D208" s="118"/>
    </row>
    <row r="209" s="103" customFormat="1" ht="18.75" customHeight="1" spans="1:4">
      <c r="A209" s="102"/>
      <c r="B209" s="118"/>
      <c r="C209" s="102" t="s">
        <v>1595</v>
      </c>
      <c r="D209" s="118"/>
    </row>
    <row r="210" s="103" customFormat="1" ht="18.75" customHeight="1" spans="1:4">
      <c r="A210" s="99"/>
      <c r="B210" s="117"/>
      <c r="C210" s="99" t="s">
        <v>1596</v>
      </c>
      <c r="D210" s="117"/>
    </row>
    <row r="211" s="103" customFormat="1" ht="18.75" customHeight="1" spans="1:4">
      <c r="A211" s="99"/>
      <c r="B211" s="117"/>
      <c r="C211" s="99" t="s">
        <v>1597</v>
      </c>
      <c r="D211" s="117"/>
    </row>
    <row r="212" s="103" customFormat="1" ht="18.75" customHeight="1" spans="1:4">
      <c r="A212" s="115"/>
      <c r="B212" s="116"/>
      <c r="C212" s="115" t="s">
        <v>1598</v>
      </c>
      <c r="D212" s="116"/>
    </row>
    <row r="213" s="103" customFormat="1" ht="18.75" customHeight="1" spans="1:4">
      <c r="A213" s="99"/>
      <c r="B213" s="117"/>
      <c r="C213" s="99" t="s">
        <v>1599</v>
      </c>
      <c r="D213" s="117"/>
    </row>
    <row r="214" s="103" customFormat="1" ht="18.75" customHeight="1" spans="1:4">
      <c r="A214" s="99"/>
      <c r="B214" s="117"/>
      <c r="C214" s="99" t="s">
        <v>1600</v>
      </c>
      <c r="D214" s="117"/>
    </row>
    <row r="215" s="103" customFormat="1" ht="18.75" customHeight="1" spans="1:4">
      <c r="A215" s="113"/>
      <c r="B215" s="114"/>
      <c r="C215" s="113" t="s">
        <v>1601</v>
      </c>
      <c r="D215" s="114"/>
    </row>
    <row r="216" s="103" customFormat="1" ht="18.75" customHeight="1" spans="1:4">
      <c r="A216" s="115"/>
      <c r="B216" s="116"/>
      <c r="C216" s="115" t="s">
        <v>1602</v>
      </c>
      <c r="D216" s="116"/>
    </row>
    <row r="217" s="103" customFormat="1" ht="18.75" customHeight="1" spans="1:4">
      <c r="A217" s="99"/>
      <c r="B217" s="117"/>
      <c r="C217" s="99" t="s">
        <v>1603</v>
      </c>
      <c r="D217" s="117"/>
    </row>
    <row r="218" s="103" customFormat="1" ht="18.75" customHeight="1" spans="1:4">
      <c r="A218" s="99"/>
      <c r="B218" s="117"/>
      <c r="C218" s="99" t="s">
        <v>1604</v>
      </c>
      <c r="D218" s="117"/>
    </row>
    <row r="219" s="103" customFormat="1" ht="18.75" customHeight="1" spans="1:4">
      <c r="A219" s="99"/>
      <c r="B219" s="117"/>
      <c r="C219" s="99" t="s">
        <v>1605</v>
      </c>
      <c r="D219" s="117"/>
    </row>
    <row r="220" s="103" customFormat="1" ht="18.75" customHeight="1" spans="1:4">
      <c r="A220" s="99"/>
      <c r="B220" s="117"/>
      <c r="C220" s="99" t="s">
        <v>1606</v>
      </c>
      <c r="D220" s="117"/>
    </row>
    <row r="221" s="103" customFormat="1" ht="18.75" customHeight="1" spans="1:4">
      <c r="A221" s="99"/>
      <c r="B221" s="117"/>
      <c r="C221" s="99" t="s">
        <v>1607</v>
      </c>
      <c r="D221" s="117"/>
    </row>
    <row r="222" s="103" customFormat="1" ht="18.75" customHeight="1" spans="1:4">
      <c r="A222" s="99"/>
      <c r="B222" s="117"/>
      <c r="C222" s="99" t="s">
        <v>1608</v>
      </c>
      <c r="D222" s="117"/>
    </row>
    <row r="223" s="103" customFormat="1" ht="18.75" customHeight="1" spans="1:4">
      <c r="A223" s="102"/>
      <c r="B223" s="118"/>
      <c r="C223" s="102" t="s">
        <v>1609</v>
      </c>
      <c r="D223" s="118"/>
    </row>
    <row r="224" s="103" customFormat="1" ht="18.75" customHeight="1" spans="1:4">
      <c r="A224" s="102"/>
      <c r="B224" s="118"/>
      <c r="C224" s="102" t="s">
        <v>1610</v>
      </c>
      <c r="D224" s="118"/>
    </row>
    <row r="225" s="103" customFormat="1" ht="18.75" customHeight="1" spans="1:4">
      <c r="A225" s="99"/>
      <c r="B225" s="117"/>
      <c r="C225" s="99" t="s">
        <v>1611</v>
      </c>
      <c r="D225" s="117"/>
    </row>
    <row r="226" s="103" customFormat="1" ht="18.75" customHeight="1" spans="1:4">
      <c r="A226" s="99"/>
      <c r="B226" s="117"/>
      <c r="C226" s="99" t="s">
        <v>1612</v>
      </c>
      <c r="D226" s="117"/>
    </row>
    <row r="227" s="103" customFormat="1" ht="18.75" customHeight="1" spans="1:4">
      <c r="A227" s="115"/>
      <c r="B227" s="116"/>
      <c r="C227" s="115" t="s">
        <v>1613</v>
      </c>
      <c r="D227" s="116"/>
    </row>
    <row r="228" s="103" customFormat="1" ht="18.75" customHeight="1" spans="1:4">
      <c r="A228" s="99"/>
      <c r="B228" s="117"/>
      <c r="C228" s="99" t="s">
        <v>1614</v>
      </c>
      <c r="D228" s="117"/>
    </row>
    <row r="229" s="103" customFormat="1" ht="18.75" customHeight="1" spans="1:4">
      <c r="A229" s="99"/>
      <c r="B229" s="117"/>
      <c r="C229" s="99" t="s">
        <v>1615</v>
      </c>
      <c r="D229" s="117"/>
    </row>
    <row r="230" s="103" customFormat="1" ht="18.75" customHeight="1" spans="1:4">
      <c r="A230" s="113"/>
      <c r="B230" s="114"/>
      <c r="C230" s="113" t="s">
        <v>1616</v>
      </c>
      <c r="D230" s="114"/>
    </row>
    <row r="231" s="103" customFormat="1" ht="18.75" customHeight="1" spans="1:4">
      <c r="A231" s="115"/>
      <c r="B231" s="116"/>
      <c r="C231" s="115" t="s">
        <v>1617</v>
      </c>
      <c r="D231" s="116"/>
    </row>
    <row r="232" s="103" customFormat="1" ht="18.75" customHeight="1" spans="1:4">
      <c r="A232" s="99"/>
      <c r="B232" s="117"/>
      <c r="C232" s="99" t="s">
        <v>1618</v>
      </c>
      <c r="D232" s="117"/>
    </row>
    <row r="233" s="103" customFormat="1" ht="18.75" customHeight="1" spans="1:4">
      <c r="A233" s="99"/>
      <c r="B233" s="117"/>
      <c r="C233" s="99" t="s">
        <v>1619</v>
      </c>
      <c r="D233" s="117"/>
    </row>
    <row r="234" s="103" customFormat="1" ht="18.75" customHeight="1" spans="1:4">
      <c r="A234" s="99"/>
      <c r="B234" s="117"/>
      <c r="C234" s="99" t="s">
        <v>1620</v>
      </c>
      <c r="D234" s="117"/>
    </row>
    <row r="235" s="103" customFormat="1" ht="18.75" customHeight="1" spans="1:4">
      <c r="A235" s="99"/>
      <c r="B235" s="117"/>
      <c r="C235" s="99" t="s">
        <v>1621</v>
      </c>
      <c r="D235" s="117"/>
    </row>
    <row r="236" s="103" customFormat="1" ht="18.75" customHeight="1" spans="1:4">
      <c r="A236" s="99"/>
      <c r="B236" s="117"/>
      <c r="C236" s="99" t="s">
        <v>1622</v>
      </c>
      <c r="D236" s="117"/>
    </row>
    <row r="237" s="103" customFormat="1" ht="18.75" customHeight="1" spans="1:4">
      <c r="A237" s="99"/>
      <c r="B237" s="117"/>
      <c r="C237" s="99" t="s">
        <v>841</v>
      </c>
      <c r="D237" s="117"/>
    </row>
    <row r="238" s="103" customFormat="1" ht="18.75" customHeight="1" spans="1:4">
      <c r="A238" s="102"/>
      <c r="B238" s="118"/>
      <c r="C238" s="102" t="s">
        <v>886</v>
      </c>
      <c r="D238" s="118"/>
    </row>
    <row r="239" s="103" customFormat="1" ht="18.75" customHeight="1" spans="1:4">
      <c r="A239" s="102"/>
      <c r="B239" s="118"/>
      <c r="C239" s="102" t="s">
        <v>1623</v>
      </c>
      <c r="D239" s="118"/>
    </row>
    <row r="240" s="103" customFormat="1" ht="18.75" customHeight="1" spans="1:4">
      <c r="A240" s="99"/>
      <c r="B240" s="117"/>
      <c r="C240" s="99" t="s">
        <v>1624</v>
      </c>
      <c r="D240" s="117"/>
    </row>
    <row r="241" s="103" customFormat="1" ht="18.75" customHeight="1" spans="1:4">
      <c r="A241" s="99"/>
      <c r="B241" s="117"/>
      <c r="C241" s="99" t="s">
        <v>1625</v>
      </c>
      <c r="D241" s="117"/>
    </row>
    <row r="242" s="103" customFormat="1" ht="18.75" customHeight="1" spans="1:4">
      <c r="A242" s="115"/>
      <c r="B242" s="116"/>
      <c r="C242" s="115" t="s">
        <v>1626</v>
      </c>
      <c r="D242" s="116"/>
    </row>
    <row r="243" s="103" customFormat="1" ht="18.75" customHeight="1" spans="1:4">
      <c r="A243" s="99"/>
      <c r="B243" s="117"/>
      <c r="C243" s="99"/>
      <c r="D243" s="117"/>
    </row>
    <row r="244" s="103" customFormat="1" ht="18.75" customHeight="1" spans="1:4">
      <c r="A244" s="99"/>
      <c r="B244" s="117"/>
      <c r="C244" s="99"/>
      <c r="D244" s="117"/>
    </row>
    <row r="245" s="103" customFormat="1" ht="18.75" customHeight="1" spans="1:4">
      <c r="A245" s="113"/>
      <c r="B245" s="114"/>
      <c r="C245" s="113"/>
      <c r="D245" s="114"/>
    </row>
    <row r="246" s="103" customFormat="1" ht="18.75" customHeight="1" spans="1:4">
      <c r="A246" s="115"/>
      <c r="B246" s="116"/>
      <c r="C246" s="115"/>
      <c r="D246" s="116"/>
    </row>
    <row r="247" s="103" customFormat="1" ht="18.75" customHeight="1" spans="1:4">
      <c r="A247" s="99"/>
      <c r="B247" s="117"/>
      <c r="C247" s="99"/>
      <c r="D247" s="117"/>
    </row>
    <row r="248" s="103" customFormat="1" ht="18.75" customHeight="1" spans="1:4">
      <c r="A248" s="99"/>
      <c r="B248" s="117"/>
      <c r="C248" s="99"/>
      <c r="D248" s="117"/>
    </row>
    <row r="249" s="103" customFormat="1" ht="18.75" customHeight="1" spans="1:4">
      <c r="A249" s="99" t="s">
        <v>31</v>
      </c>
      <c r="B249" s="117">
        <v>53100</v>
      </c>
      <c r="C249" s="99" t="s">
        <v>1042</v>
      </c>
      <c r="D249" s="117">
        <v>78929</v>
      </c>
    </row>
    <row r="250" s="103" customFormat="1" ht="18.75" customHeight="1" spans="1:4">
      <c r="A250" s="99" t="s">
        <v>1101</v>
      </c>
      <c r="B250" s="119">
        <v>30529</v>
      </c>
      <c r="C250" s="99" t="s">
        <v>1102</v>
      </c>
      <c r="D250" s="119">
        <v>4700</v>
      </c>
    </row>
    <row r="251" s="103" customFormat="1" ht="18.75" customHeight="1" spans="1:4">
      <c r="A251" s="99" t="s">
        <v>1627</v>
      </c>
      <c r="B251" s="117">
        <v>419</v>
      </c>
      <c r="C251" s="99" t="s">
        <v>1628</v>
      </c>
      <c r="D251" s="117"/>
    </row>
    <row r="252" s="103" customFormat="1" ht="18.75" customHeight="1" spans="1:4">
      <c r="A252" s="99" t="s">
        <v>1629</v>
      </c>
      <c r="B252" s="117"/>
      <c r="C252" s="99" t="s">
        <v>1630</v>
      </c>
      <c r="D252" s="117"/>
    </row>
    <row r="253" s="103" customFormat="1" ht="18.75" customHeight="1" spans="1:4">
      <c r="A253" s="102" t="s">
        <v>1631</v>
      </c>
      <c r="B253" s="118"/>
      <c r="C253" s="102" t="s">
        <v>1629</v>
      </c>
      <c r="D253" s="118"/>
    </row>
    <row r="254" s="103" customFormat="1" ht="18.75" customHeight="1" spans="1:4">
      <c r="A254" s="102" t="s">
        <v>1632</v>
      </c>
      <c r="B254" s="118"/>
      <c r="C254" s="102" t="s">
        <v>1631</v>
      </c>
      <c r="D254" s="118"/>
    </row>
    <row r="255" s="103" customFormat="1" ht="18.75" customHeight="1" spans="1:4">
      <c r="A255" s="99" t="s">
        <v>1633</v>
      </c>
      <c r="B255" s="117"/>
      <c r="C255" s="99" t="s">
        <v>1632</v>
      </c>
      <c r="D255" s="117"/>
    </row>
    <row r="256" s="103" customFormat="1" ht="18.75" customHeight="1" spans="1:4">
      <c r="A256" s="99" t="s">
        <v>1634</v>
      </c>
      <c r="B256" s="117"/>
      <c r="C256" s="99" t="s">
        <v>1633</v>
      </c>
      <c r="D256" s="117"/>
    </row>
    <row r="257" s="103" customFormat="1" ht="18.75" customHeight="1" spans="1:4">
      <c r="A257" s="115" t="s">
        <v>1635</v>
      </c>
      <c r="B257" s="116"/>
      <c r="C257" s="115" t="s">
        <v>1634</v>
      </c>
      <c r="D257" s="116"/>
    </row>
    <row r="258" s="103" customFormat="1" ht="18.75" customHeight="1" spans="1:4">
      <c r="A258" s="99" t="s">
        <v>1636</v>
      </c>
      <c r="B258" s="117"/>
      <c r="C258" s="99" t="s">
        <v>1635</v>
      </c>
      <c r="D258" s="117"/>
    </row>
    <row r="259" s="103" customFormat="1" ht="18.75" customHeight="1" spans="1:4">
      <c r="A259" s="99" t="s">
        <v>1637</v>
      </c>
      <c r="B259" s="117"/>
      <c r="C259" s="99" t="s">
        <v>1636</v>
      </c>
      <c r="D259" s="117"/>
    </row>
    <row r="260" s="103" customFormat="1" ht="18.75" customHeight="1" spans="1:4">
      <c r="A260" s="113" t="s">
        <v>1638</v>
      </c>
      <c r="B260" s="114">
        <v>419</v>
      </c>
      <c r="C260" s="113" t="s">
        <v>1637</v>
      </c>
      <c r="D260" s="114"/>
    </row>
    <row r="261" s="103" customFormat="1" ht="18.75" customHeight="1" spans="1:4">
      <c r="A261" s="115" t="s">
        <v>1639</v>
      </c>
      <c r="B261" s="116"/>
      <c r="C261" s="115" t="s">
        <v>1640</v>
      </c>
      <c r="D261" s="116"/>
    </row>
    <row r="262" s="103" customFormat="1" ht="18.75" customHeight="1" spans="1:4">
      <c r="A262" s="99" t="s">
        <v>1641</v>
      </c>
      <c r="B262" s="117"/>
      <c r="C262" s="99" t="s">
        <v>1642</v>
      </c>
      <c r="D262" s="117">
        <v>1500</v>
      </c>
    </row>
    <row r="263" s="103" customFormat="1" ht="18.75" customHeight="1" spans="1:4">
      <c r="A263" s="99" t="s">
        <v>1643</v>
      </c>
      <c r="B263" s="117">
        <v>6110</v>
      </c>
      <c r="C263" s="99" t="s">
        <v>1644</v>
      </c>
      <c r="D263" s="117">
        <v>1500</v>
      </c>
    </row>
    <row r="264" s="103" customFormat="1" ht="18.75" customHeight="1" spans="1:4">
      <c r="A264" s="99" t="s">
        <v>1645</v>
      </c>
      <c r="B264" s="117">
        <v>6110</v>
      </c>
      <c r="C264" s="99" t="s">
        <v>1646</v>
      </c>
      <c r="D264" s="117"/>
    </row>
    <row r="265" s="103" customFormat="1" ht="18.75" customHeight="1" spans="1:4">
      <c r="A265" s="99" t="s">
        <v>1173</v>
      </c>
      <c r="B265" s="117"/>
      <c r="C265" s="99" t="s">
        <v>1647</v>
      </c>
      <c r="D265" s="117"/>
    </row>
    <row r="266" s="103" customFormat="1" ht="18.75" customHeight="1" spans="1:4">
      <c r="A266" s="99" t="s">
        <v>1648</v>
      </c>
      <c r="B266" s="117"/>
      <c r="C266" s="99" t="s">
        <v>1649</v>
      </c>
      <c r="D266" s="119">
        <v>3200</v>
      </c>
    </row>
    <row r="267" s="103" customFormat="1" ht="18.75" customHeight="1" spans="1:4">
      <c r="A267" s="99" t="s">
        <v>1650</v>
      </c>
      <c r="B267" s="117"/>
      <c r="C267" s="99" t="s">
        <v>1651</v>
      </c>
      <c r="D267" s="117"/>
    </row>
    <row r="268" s="103" customFormat="1" ht="18.75" customHeight="1" spans="1:4">
      <c r="A268" s="102" t="s">
        <v>1652</v>
      </c>
      <c r="B268" s="118"/>
      <c r="C268" s="102" t="s">
        <v>1653</v>
      </c>
      <c r="D268" s="118"/>
    </row>
    <row r="269" s="103" customFormat="1" ht="18.75" customHeight="1" spans="1:4">
      <c r="A269" s="102" t="s">
        <v>1654</v>
      </c>
      <c r="B269" s="118"/>
      <c r="C269" s="102" t="s">
        <v>1655</v>
      </c>
      <c r="D269" s="118">
        <v>3200</v>
      </c>
    </row>
    <row r="270" s="103" customFormat="1" ht="18.75" customHeight="1" spans="1:4">
      <c r="A270" s="99" t="s">
        <v>1656</v>
      </c>
      <c r="B270" s="117"/>
      <c r="C270" s="99" t="s">
        <v>1657</v>
      </c>
      <c r="D270" s="117"/>
    </row>
    <row r="271" s="103" customFormat="1" ht="18.75" customHeight="1" spans="1:4">
      <c r="A271" s="99" t="s">
        <v>1658</v>
      </c>
      <c r="B271" s="117"/>
      <c r="C271" s="99" t="s">
        <v>1659</v>
      </c>
      <c r="D271" s="117"/>
    </row>
    <row r="272" s="103" customFormat="1" ht="18.75" customHeight="1" spans="1:4">
      <c r="A272" s="115" t="s">
        <v>1660</v>
      </c>
      <c r="B272" s="116"/>
      <c r="C272" s="115" t="s">
        <v>1661</v>
      </c>
      <c r="D272" s="116"/>
    </row>
    <row r="273" s="103" customFormat="1" ht="18.75" customHeight="1" spans="1:4">
      <c r="A273" s="99" t="s">
        <v>1662</v>
      </c>
      <c r="B273" s="117"/>
      <c r="C273" s="99" t="s">
        <v>1663</v>
      </c>
      <c r="D273" s="117"/>
    </row>
    <row r="274" s="103" customFormat="1" ht="18.75" customHeight="1" spans="1:4">
      <c r="A274" s="99" t="s">
        <v>1664</v>
      </c>
      <c r="B274" s="117"/>
      <c r="C274" s="99" t="s">
        <v>1665</v>
      </c>
      <c r="D274" s="117"/>
    </row>
    <row r="275" s="103" customFormat="1" ht="18.75" customHeight="1" spans="1:4">
      <c r="A275" s="113" t="s">
        <v>1666</v>
      </c>
      <c r="B275" s="114"/>
      <c r="C275" s="113" t="s">
        <v>1667</v>
      </c>
      <c r="D275" s="114"/>
    </row>
    <row r="276" s="103" customFormat="1" ht="18.75" customHeight="1" spans="1:4">
      <c r="A276" s="115" t="s">
        <v>1668</v>
      </c>
      <c r="B276" s="116"/>
      <c r="C276" s="115" t="s">
        <v>1669</v>
      </c>
      <c r="D276" s="116"/>
    </row>
    <row r="277" s="103" customFormat="1" ht="18.75" customHeight="1" spans="1:4">
      <c r="A277" s="99" t="s">
        <v>1670</v>
      </c>
      <c r="B277" s="117"/>
      <c r="C277" s="99" t="s">
        <v>1671</v>
      </c>
      <c r="D277" s="117"/>
    </row>
    <row r="278" s="103" customFormat="1" ht="18.75" customHeight="1" spans="1:4">
      <c r="A278" s="99" t="s">
        <v>1672</v>
      </c>
      <c r="B278" s="117"/>
      <c r="C278" s="99" t="s">
        <v>1673</v>
      </c>
      <c r="D278" s="117"/>
    </row>
    <row r="279" s="103" customFormat="1" ht="18.75" customHeight="1" spans="1:4">
      <c r="A279" s="99" t="s">
        <v>1674</v>
      </c>
      <c r="B279" s="117"/>
      <c r="C279" s="99" t="s">
        <v>1675</v>
      </c>
      <c r="D279" s="117"/>
    </row>
    <row r="280" s="103" customFormat="1" ht="18.75" customHeight="1" spans="1:4">
      <c r="A280" s="99" t="s">
        <v>1676</v>
      </c>
      <c r="B280" s="117"/>
      <c r="C280" s="99" t="s">
        <v>1677</v>
      </c>
      <c r="D280" s="117"/>
    </row>
    <row r="281" s="103" customFormat="1" ht="18.75" customHeight="1" spans="1:4">
      <c r="A281" s="99" t="s">
        <v>1678</v>
      </c>
      <c r="B281" s="117"/>
      <c r="C281" s="99" t="s">
        <v>1679</v>
      </c>
      <c r="D281" s="117"/>
    </row>
    <row r="282" s="103" customFormat="1" ht="18.75" customHeight="1" spans="1:4">
      <c r="A282" s="99" t="s">
        <v>1680</v>
      </c>
      <c r="B282" s="117"/>
      <c r="C282" s="99" t="s">
        <v>1681</v>
      </c>
      <c r="D282" s="117"/>
    </row>
    <row r="283" s="103" customFormat="1" ht="18.75" customHeight="1" spans="1:4">
      <c r="A283" s="102" t="s">
        <v>1682</v>
      </c>
      <c r="B283" s="118">
        <v>24000</v>
      </c>
      <c r="C283" s="102" t="s">
        <v>1683</v>
      </c>
      <c r="D283" s="118"/>
    </row>
    <row r="284" s="103" customFormat="1" ht="18.75" customHeight="1" spans="1:4">
      <c r="A284" s="102" t="s">
        <v>1684</v>
      </c>
      <c r="B284" s="118"/>
      <c r="C284" s="102" t="s">
        <v>1685</v>
      </c>
      <c r="D284" s="118"/>
    </row>
    <row r="285" s="103" customFormat="1" ht="18.75" customHeight="1" spans="1:4">
      <c r="A285" s="99" t="s">
        <v>1686</v>
      </c>
      <c r="B285" s="117"/>
      <c r="C285" s="99" t="s">
        <v>1687</v>
      </c>
      <c r="D285" s="117"/>
    </row>
    <row r="286" s="103" customFormat="1" ht="18.75" customHeight="1" spans="1:4">
      <c r="A286" s="99" t="s">
        <v>1688</v>
      </c>
      <c r="B286" s="117"/>
      <c r="C286" s="99" t="s">
        <v>1689</v>
      </c>
      <c r="D286" s="117"/>
    </row>
    <row r="287" s="103" customFormat="1" ht="18.75" customHeight="1" spans="1:4">
      <c r="A287" s="115" t="s">
        <v>1690</v>
      </c>
      <c r="B287" s="116"/>
      <c r="C287" s="115" t="s">
        <v>1691</v>
      </c>
      <c r="D287" s="116"/>
    </row>
    <row r="288" s="103" customFormat="1" ht="18.75" customHeight="1" spans="1:4">
      <c r="A288" s="99" t="s">
        <v>1692</v>
      </c>
      <c r="B288" s="117"/>
      <c r="C288" s="99" t="s">
        <v>1693</v>
      </c>
      <c r="D288" s="117"/>
    </row>
    <row r="289" s="103" customFormat="1" ht="18.75" customHeight="1" spans="1:4">
      <c r="A289" s="99" t="s">
        <v>1694</v>
      </c>
      <c r="B289" s="117"/>
      <c r="C289" s="99" t="s">
        <v>1695</v>
      </c>
      <c r="D289" s="117"/>
    </row>
    <row r="290" s="103" customFormat="1" ht="18.75" customHeight="1" spans="1:4">
      <c r="A290" s="113" t="s">
        <v>1696</v>
      </c>
      <c r="B290" s="114"/>
      <c r="C290" s="113" t="s">
        <v>1697</v>
      </c>
      <c r="D290" s="114"/>
    </row>
    <row r="291" s="103" customFormat="1" ht="18.75" customHeight="1" spans="1:4">
      <c r="A291" s="115" t="s">
        <v>1698</v>
      </c>
      <c r="B291" s="116"/>
      <c r="C291" s="115" t="s">
        <v>1699</v>
      </c>
      <c r="D291" s="116"/>
    </row>
    <row r="292" s="103" customFormat="1" ht="18.75" customHeight="1" spans="1:4">
      <c r="A292" s="99" t="s">
        <v>1700</v>
      </c>
      <c r="B292" s="117"/>
      <c r="C292" s="99" t="s">
        <v>1701</v>
      </c>
      <c r="D292" s="117"/>
    </row>
    <row r="293" s="103" customFormat="1" ht="18.75" customHeight="1" spans="1:4">
      <c r="A293" s="99" t="s">
        <v>1670</v>
      </c>
      <c r="B293" s="117"/>
      <c r="C293" s="99" t="s">
        <v>1702</v>
      </c>
      <c r="D293" s="117"/>
    </row>
    <row r="294" s="103" customFormat="1" ht="18.75" customHeight="1" spans="1:4">
      <c r="A294" s="99" t="s">
        <v>1703</v>
      </c>
      <c r="B294" s="117"/>
      <c r="C294" s="99" t="s">
        <v>1704</v>
      </c>
      <c r="D294" s="117"/>
    </row>
    <row r="295" s="103" customFormat="1" ht="18.75" customHeight="1" spans="1:4">
      <c r="A295" s="99" t="s">
        <v>1705</v>
      </c>
      <c r="B295" s="119">
        <v>21000</v>
      </c>
      <c r="C295" s="99" t="s">
        <v>1706</v>
      </c>
      <c r="D295" s="117"/>
    </row>
    <row r="296" s="103" customFormat="1" ht="18.75" customHeight="1" spans="1:4">
      <c r="A296" s="99" t="s">
        <v>1707</v>
      </c>
      <c r="B296" s="119"/>
      <c r="C296" s="99" t="s">
        <v>1708</v>
      </c>
      <c r="D296" s="117"/>
    </row>
    <row r="297" s="103" customFormat="1" ht="18.75" customHeight="1" spans="1:4">
      <c r="A297" s="99" t="s">
        <v>1709</v>
      </c>
      <c r="B297" s="119">
        <v>3000</v>
      </c>
      <c r="C297" s="99" t="s">
        <v>1710</v>
      </c>
      <c r="D297" s="117"/>
    </row>
    <row r="298" s="103" customFormat="1" ht="18.75" customHeight="1" spans="1:4">
      <c r="A298" s="102" t="s">
        <v>1711</v>
      </c>
      <c r="B298" s="118"/>
      <c r="C298" s="102" t="s">
        <v>1712</v>
      </c>
      <c r="D298" s="118"/>
    </row>
    <row r="299" s="103" customFormat="1" ht="18.75" customHeight="1" spans="1:4">
      <c r="A299" s="102"/>
      <c r="B299" s="118"/>
      <c r="C299" s="102" t="s">
        <v>1176</v>
      </c>
      <c r="D299" s="118"/>
    </row>
    <row r="300" s="103" customFormat="1" ht="18.75" customHeight="1" spans="1:4">
      <c r="A300" s="99"/>
      <c r="B300" s="117"/>
      <c r="C300" s="99" t="s">
        <v>1713</v>
      </c>
      <c r="D300" s="117"/>
    </row>
    <row r="301" s="103" customFormat="1" ht="18.75" customHeight="1" spans="1:4">
      <c r="A301" s="99"/>
      <c r="B301" s="117"/>
      <c r="C301" s="99"/>
      <c r="D301" s="117"/>
    </row>
    <row r="302" s="103" customFormat="1" ht="18.75" customHeight="1" spans="1:4">
      <c r="A302" s="115"/>
      <c r="B302" s="116"/>
      <c r="C302" s="115"/>
      <c r="D302" s="116"/>
    </row>
    <row r="303" s="103" customFormat="1" ht="18.75" customHeight="1" spans="1:4">
      <c r="A303" s="99"/>
      <c r="B303" s="117"/>
      <c r="C303" s="99"/>
      <c r="D303" s="117"/>
    </row>
    <row r="304" s="103" customFormat="1" ht="24" customHeight="1" spans="1:4">
      <c r="A304" s="99" t="s">
        <v>1188</v>
      </c>
      <c r="B304" s="117">
        <v>83629</v>
      </c>
      <c r="C304" s="99" t="s">
        <v>1189</v>
      </c>
      <c r="D304" s="119">
        <v>83629</v>
      </c>
    </row>
  </sheetData>
  <mergeCells count="4">
    <mergeCell ref="A1:D1"/>
    <mergeCell ref="C2:D2"/>
    <mergeCell ref="A3:B3"/>
    <mergeCell ref="C3:D3"/>
  </mergeCells>
  <printOptions horizontalCentered="1"/>
  <pageMargins left="0.47" right="0.47" top="0.59" bottom="0.47" header="0.31" footer="0.31"/>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2:C24"/>
  <sheetViews>
    <sheetView workbookViewId="0">
      <selection activeCell="E5" sqref="E5"/>
    </sheetView>
  </sheetViews>
  <sheetFormatPr defaultColWidth="9" defaultRowHeight="14.25" outlineLevelCol="2"/>
  <cols>
    <col min="1" max="1" width="10.375" style="95" customWidth="1"/>
    <col min="2" max="2" width="72.5" style="95" customWidth="1"/>
    <col min="3" max="3" width="11.75" style="95" customWidth="1"/>
    <col min="4" max="16384" width="9" style="95"/>
  </cols>
  <sheetData>
    <row r="2" s="94" customFormat="1" ht="29.1" customHeight="1" spans="1:3">
      <c r="A2" s="96" t="s">
        <v>1714</v>
      </c>
      <c r="B2" s="96"/>
      <c r="C2" s="96"/>
    </row>
    <row r="3" ht="20.1" customHeight="1" spans="3:3">
      <c r="C3" s="97" t="s">
        <v>1</v>
      </c>
    </row>
    <row r="4" ht="27.95" customHeight="1" spans="1:3">
      <c r="A4" s="98" t="s">
        <v>1327</v>
      </c>
      <c r="B4" s="98" t="s">
        <v>1328</v>
      </c>
      <c r="C4" s="98" t="s">
        <v>1192</v>
      </c>
    </row>
    <row r="5" s="77" customFormat="1" ht="23.1" customHeight="1" spans="1:3">
      <c r="A5" s="99" t="s">
        <v>1329</v>
      </c>
      <c r="B5" s="99" t="s">
        <v>1715</v>
      </c>
      <c r="C5" s="100">
        <f>C6+C10+C14</f>
        <v>419</v>
      </c>
    </row>
    <row r="6" s="77" customFormat="1" ht="23.1" customHeight="1" spans="1:3">
      <c r="A6" s="99" t="s">
        <v>1716</v>
      </c>
      <c r="B6" s="99" t="s">
        <v>1717</v>
      </c>
      <c r="C6" s="100">
        <v>7</v>
      </c>
    </row>
    <row r="7" s="77" customFormat="1" ht="23.1" customHeight="1" spans="1:3">
      <c r="A7" s="99" t="s">
        <v>1718</v>
      </c>
      <c r="B7" s="99" t="s">
        <v>1719</v>
      </c>
      <c r="C7" s="100">
        <v>7</v>
      </c>
    </row>
    <row r="8" s="77" customFormat="1" ht="23.1" customHeight="1" spans="1:3">
      <c r="A8" s="99" t="s">
        <v>1720</v>
      </c>
      <c r="B8" s="99" t="s">
        <v>1721</v>
      </c>
      <c r="C8" s="100">
        <v>7</v>
      </c>
    </row>
    <row r="9" s="77" customFormat="1" ht="23.1" customHeight="1" spans="1:3">
      <c r="A9" s="99" t="s">
        <v>1720</v>
      </c>
      <c r="B9" s="99" t="s">
        <v>1722</v>
      </c>
      <c r="C9" s="100">
        <v>7</v>
      </c>
    </row>
    <row r="10" s="77" customFormat="1" ht="23.1" customHeight="1" spans="1:3">
      <c r="A10" s="99" t="s">
        <v>1368</v>
      </c>
      <c r="B10" s="99" t="s">
        <v>1369</v>
      </c>
      <c r="C10" s="100">
        <v>172</v>
      </c>
    </row>
    <row r="11" s="77" customFormat="1" ht="23.1" customHeight="1" spans="1:3">
      <c r="A11" s="99" t="s">
        <v>1723</v>
      </c>
      <c r="B11" s="99" t="s">
        <v>1724</v>
      </c>
      <c r="C11" s="100">
        <v>172</v>
      </c>
    </row>
    <row r="12" s="77" customFormat="1" ht="23.1" customHeight="1" spans="1:3">
      <c r="A12" s="99" t="s">
        <v>1725</v>
      </c>
      <c r="B12" s="99" t="s">
        <v>1726</v>
      </c>
      <c r="C12" s="100">
        <v>172</v>
      </c>
    </row>
    <row r="13" s="77" customFormat="1" ht="23.1" customHeight="1" spans="1:3">
      <c r="A13" s="99" t="s">
        <v>1725</v>
      </c>
      <c r="B13" s="99" t="s">
        <v>1727</v>
      </c>
      <c r="C13" s="100">
        <v>172</v>
      </c>
    </row>
    <row r="14" s="77" customFormat="1" ht="23.1" customHeight="1" spans="1:3">
      <c r="A14" s="99" t="s">
        <v>1728</v>
      </c>
      <c r="B14" s="99" t="s">
        <v>1729</v>
      </c>
      <c r="C14" s="100">
        <v>240</v>
      </c>
    </row>
    <row r="15" s="77" customFormat="1" ht="23.1" customHeight="1" spans="1:3">
      <c r="A15" s="99" t="s">
        <v>1730</v>
      </c>
      <c r="B15" s="99" t="s">
        <v>1731</v>
      </c>
      <c r="C15" s="100">
        <v>240</v>
      </c>
    </row>
    <row r="16" s="77" customFormat="1" ht="23.1" customHeight="1" spans="1:3">
      <c r="A16" s="99" t="s">
        <v>1732</v>
      </c>
      <c r="B16" s="99" t="s">
        <v>1733</v>
      </c>
      <c r="C16" s="100">
        <v>149</v>
      </c>
    </row>
    <row r="17" s="77" customFormat="1" ht="23.1" customHeight="1" spans="1:3">
      <c r="A17" s="99" t="s">
        <v>1732</v>
      </c>
      <c r="B17" s="99" t="s">
        <v>1734</v>
      </c>
      <c r="C17" s="100">
        <v>149</v>
      </c>
    </row>
    <row r="18" s="77" customFormat="1" ht="23.1" customHeight="1" spans="1:3">
      <c r="A18" s="99" t="s">
        <v>1735</v>
      </c>
      <c r="B18" s="99" t="s">
        <v>1736</v>
      </c>
      <c r="C18" s="100">
        <v>6</v>
      </c>
    </row>
    <row r="19" s="77" customFormat="1" ht="23.1" customHeight="1" spans="1:3">
      <c r="A19" s="99" t="s">
        <v>1735</v>
      </c>
      <c r="B19" s="101" t="s">
        <v>1737</v>
      </c>
      <c r="C19" s="100">
        <v>6</v>
      </c>
    </row>
    <row r="20" s="77" customFormat="1" ht="23.1" customHeight="1" spans="1:3">
      <c r="A20" s="99" t="s">
        <v>1738</v>
      </c>
      <c r="B20" s="99" t="s">
        <v>1739</v>
      </c>
      <c r="C20" s="100">
        <v>70</v>
      </c>
    </row>
    <row r="21" s="77" customFormat="1" ht="23.1" customHeight="1" spans="1:3">
      <c r="A21" s="99" t="s">
        <v>1738</v>
      </c>
      <c r="B21" s="99" t="s">
        <v>1740</v>
      </c>
      <c r="C21" s="100">
        <v>52</v>
      </c>
    </row>
    <row r="22" s="77" customFormat="1" ht="23.1" customHeight="1" spans="1:3">
      <c r="A22" s="99" t="s">
        <v>1738</v>
      </c>
      <c r="B22" s="99" t="s">
        <v>1741</v>
      </c>
      <c r="C22" s="100">
        <v>18</v>
      </c>
    </row>
    <row r="23" ht="19.5" customHeight="1" spans="1:3">
      <c r="A23" s="99" t="s">
        <v>1742</v>
      </c>
      <c r="B23" s="99" t="s">
        <v>1743</v>
      </c>
      <c r="C23" s="100">
        <v>15</v>
      </c>
    </row>
    <row r="24" ht="19.5" customHeight="1" spans="1:3">
      <c r="A24" s="99" t="s">
        <v>1742</v>
      </c>
      <c r="B24" s="102" t="s">
        <v>1744</v>
      </c>
      <c r="C24" s="100">
        <v>15</v>
      </c>
    </row>
  </sheetData>
  <mergeCells count="1">
    <mergeCell ref="A2:C2"/>
  </mergeCells>
  <pageMargins left="0.75" right="0.75" top="1" bottom="1" header="0.51" footer="0.5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V15"/>
  <sheetViews>
    <sheetView zoomScale="85" zoomScaleNormal="85" zoomScaleSheetLayoutView="85" topLeftCell="A4" workbookViewId="0">
      <selection activeCell="F5" sqref="F5"/>
    </sheetView>
  </sheetViews>
  <sheetFormatPr defaultColWidth="9" defaultRowHeight="13.5"/>
  <cols>
    <col min="1" max="1" width="33.625" style="83" customWidth="1"/>
    <col min="2" max="2" width="10.125" style="83" customWidth="1"/>
    <col min="3" max="3" width="38.625" style="83" customWidth="1"/>
    <col min="4" max="4" width="9" style="83" customWidth="1"/>
    <col min="5" max="242" width="9" style="83"/>
    <col min="243" max="16384" width="9" style="3"/>
  </cols>
  <sheetData>
    <row r="1" s="83" customFormat="1" ht="36" customHeight="1" spans="1:256">
      <c r="A1" s="84" t="s">
        <v>1745</v>
      </c>
      <c r="B1" s="84"/>
      <c r="C1" s="84"/>
      <c r="D1" s="84"/>
      <c r="II1" s="3"/>
      <c r="IJ1" s="3"/>
      <c r="IK1" s="3"/>
      <c r="IL1" s="3"/>
      <c r="IM1" s="3"/>
      <c r="IN1" s="3"/>
      <c r="IO1" s="3"/>
      <c r="IP1" s="3"/>
      <c r="IQ1" s="3"/>
      <c r="IR1" s="3"/>
      <c r="IS1" s="3"/>
      <c r="IT1" s="3"/>
      <c r="IU1" s="3"/>
      <c r="IV1" s="3"/>
    </row>
    <row r="2" s="83" customFormat="1" ht="24.95" customHeight="1" spans="1:256">
      <c r="A2" s="85"/>
      <c r="B2" s="85"/>
      <c r="C2" s="86" t="s">
        <v>1</v>
      </c>
      <c r="D2" s="86"/>
      <c r="II2" s="3"/>
      <c r="IJ2" s="3"/>
      <c r="IK2" s="3"/>
      <c r="IL2" s="3"/>
      <c r="IM2" s="3"/>
      <c r="IN2" s="3"/>
      <c r="IO2" s="3"/>
      <c r="IP2" s="3"/>
      <c r="IQ2" s="3"/>
      <c r="IR2" s="3"/>
      <c r="IS2" s="3"/>
      <c r="IT2" s="3"/>
      <c r="IU2" s="3"/>
      <c r="IV2" s="3"/>
    </row>
    <row r="3" s="83" customFormat="1" ht="35.1" customHeight="1" spans="1:256">
      <c r="A3" s="87" t="s">
        <v>1746</v>
      </c>
      <c r="B3" s="87"/>
      <c r="C3" s="87" t="s">
        <v>1747</v>
      </c>
      <c r="D3" s="87"/>
      <c r="II3" s="3"/>
      <c r="IJ3" s="3"/>
      <c r="IK3" s="3"/>
      <c r="IL3" s="3"/>
      <c r="IM3" s="3"/>
      <c r="IN3" s="3"/>
      <c r="IO3" s="3"/>
      <c r="IP3" s="3"/>
      <c r="IQ3" s="3"/>
      <c r="IR3" s="3"/>
      <c r="IS3" s="3"/>
      <c r="IT3" s="3"/>
      <c r="IU3" s="3"/>
      <c r="IV3" s="3"/>
    </row>
    <row r="4" s="83" customFormat="1" ht="35.1" customHeight="1" spans="1:256">
      <c r="A4" s="88" t="s">
        <v>1748</v>
      </c>
      <c r="B4" s="89" t="s">
        <v>3</v>
      </c>
      <c r="C4" s="88" t="s">
        <v>1748</v>
      </c>
      <c r="D4" s="89" t="s">
        <v>3</v>
      </c>
      <c r="II4" s="3"/>
      <c r="IJ4" s="3"/>
      <c r="IK4" s="3"/>
      <c r="IL4" s="3"/>
      <c r="IM4" s="3"/>
      <c r="IN4" s="3"/>
      <c r="IO4" s="3"/>
      <c r="IP4" s="3"/>
      <c r="IQ4" s="3"/>
      <c r="IR4" s="3"/>
      <c r="IS4" s="3"/>
      <c r="IT4" s="3"/>
      <c r="IU4" s="3"/>
      <c r="IV4" s="3"/>
    </row>
    <row r="5" s="83" customFormat="1" ht="35.1" customHeight="1" spans="1:256">
      <c r="A5" s="90" t="s">
        <v>1749</v>
      </c>
      <c r="B5" s="91"/>
      <c r="C5" s="90" t="s">
        <v>1750</v>
      </c>
      <c r="D5" s="91">
        <f>36+260</f>
        <v>296</v>
      </c>
      <c r="II5" s="3"/>
      <c r="IJ5" s="3"/>
      <c r="IK5" s="3"/>
      <c r="IL5" s="3"/>
      <c r="IM5" s="3"/>
      <c r="IN5" s="3"/>
      <c r="IO5" s="3"/>
      <c r="IP5" s="3"/>
      <c r="IQ5" s="3"/>
      <c r="IR5" s="3"/>
      <c r="IS5" s="3"/>
      <c r="IT5" s="3"/>
      <c r="IU5" s="3"/>
      <c r="IV5" s="3"/>
    </row>
    <row r="6" s="83" customFormat="1" ht="35.1" customHeight="1" spans="1:256">
      <c r="A6" s="92" t="s">
        <v>1751</v>
      </c>
      <c r="B6" s="91"/>
      <c r="C6" s="90" t="s">
        <v>1752</v>
      </c>
      <c r="D6" s="91"/>
      <c r="II6" s="3"/>
      <c r="IJ6" s="3"/>
      <c r="IK6" s="3"/>
      <c r="IL6" s="3"/>
      <c r="IM6" s="3"/>
      <c r="IN6" s="3"/>
      <c r="IO6" s="3"/>
      <c r="IP6" s="3"/>
      <c r="IQ6" s="3"/>
      <c r="IR6" s="3"/>
      <c r="IS6" s="3"/>
      <c r="IT6" s="3"/>
      <c r="IU6" s="3"/>
      <c r="IV6" s="3"/>
    </row>
    <row r="7" s="83" customFormat="1" ht="35.1" customHeight="1" spans="1:256">
      <c r="A7" s="92" t="s">
        <v>1753</v>
      </c>
      <c r="B7" s="91"/>
      <c r="C7" s="90" t="s">
        <v>1754</v>
      </c>
      <c r="D7" s="91"/>
      <c r="II7" s="3"/>
      <c r="IJ7" s="3"/>
      <c r="IK7" s="3"/>
      <c r="IL7" s="3"/>
      <c r="IM7" s="3"/>
      <c r="IN7" s="3"/>
      <c r="IO7" s="3"/>
      <c r="IP7" s="3"/>
      <c r="IQ7" s="3"/>
      <c r="IR7" s="3"/>
      <c r="IS7" s="3"/>
      <c r="IT7" s="3"/>
      <c r="IU7" s="3"/>
      <c r="IV7" s="3"/>
    </row>
    <row r="8" s="83" customFormat="1" ht="35.1" customHeight="1" spans="1:256">
      <c r="A8" s="92" t="s">
        <v>1755</v>
      </c>
      <c r="B8" s="90"/>
      <c r="C8" s="90" t="s">
        <v>1756</v>
      </c>
      <c r="D8" s="90"/>
      <c r="II8" s="3"/>
      <c r="IJ8" s="3"/>
      <c r="IK8" s="3"/>
      <c r="IL8" s="3"/>
      <c r="IM8" s="3"/>
      <c r="IN8" s="3"/>
      <c r="IO8" s="3"/>
      <c r="IP8" s="3"/>
      <c r="IQ8" s="3"/>
      <c r="IR8" s="3"/>
      <c r="IS8" s="3"/>
      <c r="IT8" s="3"/>
      <c r="IU8" s="3"/>
      <c r="IV8" s="3"/>
    </row>
    <row r="9" s="83" customFormat="1" ht="35.1" customHeight="1" spans="1:256">
      <c r="A9" s="92" t="s">
        <v>1757</v>
      </c>
      <c r="B9" s="91"/>
      <c r="C9" s="92" t="s">
        <v>1758</v>
      </c>
      <c r="D9" s="90"/>
      <c r="II9" s="3"/>
      <c r="IJ9" s="3"/>
      <c r="IK9" s="3"/>
      <c r="IL9" s="3"/>
      <c r="IM9" s="3"/>
      <c r="IN9" s="3"/>
      <c r="IO9" s="3"/>
      <c r="IP9" s="3"/>
      <c r="IQ9" s="3"/>
      <c r="IR9" s="3"/>
      <c r="IS9" s="3"/>
      <c r="IT9" s="3"/>
      <c r="IU9" s="3"/>
      <c r="IV9" s="3"/>
    </row>
    <row r="10" s="83" customFormat="1" ht="35.1" customHeight="1" spans="1:256">
      <c r="A10" s="92"/>
      <c r="B10" s="91"/>
      <c r="C10" s="90"/>
      <c r="D10" s="91"/>
      <c r="II10" s="3"/>
      <c r="IJ10" s="3"/>
      <c r="IK10" s="3"/>
      <c r="IL10" s="3"/>
      <c r="IM10" s="3"/>
      <c r="IN10" s="3"/>
      <c r="IO10" s="3"/>
      <c r="IP10" s="3"/>
      <c r="IQ10" s="3"/>
      <c r="IR10" s="3"/>
      <c r="IS10" s="3"/>
      <c r="IT10" s="3"/>
      <c r="IU10" s="3"/>
      <c r="IV10" s="3"/>
    </row>
    <row r="11" s="83" customFormat="1" ht="35.1" customHeight="1" spans="1:256">
      <c r="A11" s="87" t="s">
        <v>1759</v>
      </c>
      <c r="B11" s="91">
        <f>SUM(B5:B9)</f>
        <v>0</v>
      </c>
      <c r="C11" s="87" t="s">
        <v>1760</v>
      </c>
      <c r="D11" s="91">
        <f>SUM(D5:D9)</f>
        <v>296</v>
      </c>
      <c r="II11" s="3"/>
      <c r="IJ11" s="3"/>
      <c r="IK11" s="3"/>
      <c r="IL11" s="3"/>
      <c r="IM11" s="3"/>
      <c r="IN11" s="3"/>
      <c r="IO11" s="3"/>
      <c r="IP11" s="3"/>
      <c r="IQ11" s="3"/>
      <c r="IR11" s="3"/>
      <c r="IS11" s="3"/>
      <c r="IT11" s="3"/>
      <c r="IU11" s="3"/>
      <c r="IV11" s="3"/>
    </row>
    <row r="12" s="83" customFormat="1" ht="35.1" customHeight="1" spans="1:256">
      <c r="A12" s="92" t="s">
        <v>1761</v>
      </c>
      <c r="B12" s="90">
        <v>36</v>
      </c>
      <c r="C12" s="92" t="s">
        <v>1762</v>
      </c>
      <c r="D12" s="90"/>
      <c r="II12" s="3"/>
      <c r="IJ12" s="3"/>
      <c r="IK12" s="3"/>
      <c r="IL12" s="3"/>
      <c r="IM12" s="3"/>
      <c r="IN12" s="3"/>
      <c r="IO12" s="3"/>
      <c r="IP12" s="3"/>
      <c r="IQ12" s="3"/>
      <c r="IR12" s="3"/>
      <c r="IS12" s="3"/>
      <c r="IT12" s="3"/>
      <c r="IU12" s="3"/>
      <c r="IV12" s="3"/>
    </row>
    <row r="13" ht="35.1" customHeight="1" spans="1:4">
      <c r="A13" s="91" t="s">
        <v>1763</v>
      </c>
      <c r="B13" s="91">
        <v>269</v>
      </c>
      <c r="C13" s="91" t="s">
        <v>1764</v>
      </c>
      <c r="D13" s="91">
        <v>9</v>
      </c>
    </row>
    <row r="14" ht="35.1" customHeight="1" spans="1:4">
      <c r="A14" s="91"/>
      <c r="B14" s="91"/>
      <c r="C14" s="91" t="s">
        <v>1765</v>
      </c>
      <c r="D14" s="91"/>
    </row>
    <row r="15" ht="35.1" customHeight="1" spans="1:4">
      <c r="A15" s="93" t="s">
        <v>1766</v>
      </c>
      <c r="B15" s="91">
        <f>SUM(B11:B14)</f>
        <v>305</v>
      </c>
      <c r="C15" s="93" t="s">
        <v>1767</v>
      </c>
      <c r="D15" s="91">
        <f>SUM(D11:D14)</f>
        <v>305</v>
      </c>
    </row>
  </sheetData>
  <autoFilter ref="A1:D16">
    <extLst/>
  </autoFilter>
  <mergeCells count="4">
    <mergeCell ref="A1:D1"/>
    <mergeCell ref="C2:D2"/>
    <mergeCell ref="A3:B3"/>
    <mergeCell ref="C3:D3"/>
  </mergeCells>
  <printOptions horizontalCentered="1"/>
  <pageMargins left="0.550694444444444" right="0.35" top="0.790972222222222" bottom="0.790972222222222" header="0.511805555555556" footer="0.511805555555556"/>
  <pageSetup paperSize="9" scale="96"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一般公共预算收入</vt:lpstr>
      <vt:lpstr>一般公共预算支出</vt:lpstr>
      <vt:lpstr>一般预算基本支出经济分类表</vt:lpstr>
      <vt:lpstr>平衡表</vt:lpstr>
      <vt:lpstr>一般转移支付</vt:lpstr>
      <vt:lpstr>一般预算上级补助</vt:lpstr>
      <vt:lpstr>政府性基金</vt:lpstr>
      <vt:lpstr>基金预算上级补助</vt:lpstr>
      <vt:lpstr>国有资本经营预算</vt:lpstr>
      <vt:lpstr>国资预算上级补助</vt:lpstr>
      <vt:lpstr>社保基金预算</vt:lpstr>
      <vt:lpstr>债务</vt:lpstr>
      <vt:lpstr>还本付息</vt:lpstr>
      <vt:lpstr>三公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immortal.</cp:lastModifiedBy>
  <cp:revision>1</cp:revision>
  <dcterms:created xsi:type="dcterms:W3CDTF">2006-02-13T05:15:00Z</dcterms:created>
  <cp:lastPrinted>2022-08-22T10:13:00Z</cp:lastPrinted>
  <dcterms:modified xsi:type="dcterms:W3CDTF">2024-01-22T08:01:41Z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ubyTemplateID">
    <vt:lpwstr>14</vt:lpwstr>
  </property>
  <property fmtid="{D5CDD505-2E9C-101B-9397-08002B2CF9AE}" pid="4" name="ICV">
    <vt:lpwstr>3CC39962CEA64E8AAEC174C4BB935DDA</vt:lpwstr>
  </property>
</Properties>
</file>