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一般预算" sheetId="3" r:id="rId1"/>
    <sheet name="基金预算" sheetId="4" r:id="rId2"/>
    <sheet name="国资预算" sheetId="12" r:id="rId3"/>
    <sheet name="社保基金预算" sheetId="11" r:id="rId4"/>
    <sheet name="一般" sheetId="2" r:id="rId5"/>
    <sheet name="专项" sheetId="1" r:id="rId6"/>
    <sheet name="政府债务" sheetId="10" r:id="rId7"/>
  </sheets>
  <externalReferences>
    <externalReference r:id="rId8"/>
  </externalReferences>
  <definedNames>
    <definedName name="Database" hidden="1">#REF!</definedName>
    <definedName name="地区名称">[1]封面!$B$2:$B$6</definedName>
    <definedName name="收入" hidden="1">#REF!</definedName>
    <definedName name="Database" localSheetId="6" hidden="1">#REF!</definedName>
    <definedName name="收入" localSheetId="6" hidden="1">#REF!</definedName>
    <definedName name="Database" localSheetId="3" hidden="1">#REF!</definedName>
    <definedName name="收入" localSheetId="3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<sst xmlns="http://schemas.openxmlformats.org/spreadsheetml/2006/main" count="482" uniqueCount="429">
  <si>
    <t>2025年一般公共预算收支情况表</t>
  </si>
  <si>
    <t>单位：万元</t>
  </si>
  <si>
    <t>收        入</t>
  </si>
  <si>
    <t>支        出</t>
  </si>
  <si>
    <t>项        目</t>
  </si>
  <si>
    <t>预算数</t>
  </si>
  <si>
    <t>调整预算数</t>
  </si>
  <si>
    <t>一般公共预算收入</t>
  </si>
  <si>
    <t>一般公共预算支出</t>
  </si>
  <si>
    <t>上级补助收入</t>
  </si>
  <si>
    <t>上解上级支出</t>
  </si>
  <si>
    <t xml:space="preserve">    返还性收入</t>
  </si>
  <si>
    <t>上解退税</t>
  </si>
  <si>
    <t xml:space="preserve">    一般性转移支付收入</t>
  </si>
  <si>
    <t xml:space="preserve"> </t>
  </si>
  <si>
    <t xml:space="preserve">    专项转移支付收入</t>
  </si>
  <si>
    <t>上年结余收入</t>
  </si>
  <si>
    <t>调入资金</t>
  </si>
  <si>
    <t>调出资金</t>
  </si>
  <si>
    <t xml:space="preserve">    调入预算稳定调节基金</t>
  </si>
  <si>
    <t xml:space="preserve">    补充预算稳定调节基金</t>
  </si>
  <si>
    <t xml:space="preserve">    从政府性基金预算调入</t>
  </si>
  <si>
    <t xml:space="preserve">    补充预算周转金</t>
  </si>
  <si>
    <t xml:space="preserve">    从国有资本经营预算调入</t>
  </si>
  <si>
    <t xml:space="preserve">    其他调出资金</t>
  </si>
  <si>
    <t xml:space="preserve">    从其他资金调入</t>
  </si>
  <si>
    <t>年终结余</t>
  </si>
  <si>
    <t>地方政府一般债务收入</t>
  </si>
  <si>
    <t>地方政府一般债务还本支出</t>
  </si>
  <si>
    <t>地方政府一般债务转贷收入</t>
  </si>
  <si>
    <t>地方政府一般债务转贷支出</t>
  </si>
  <si>
    <t>接受其他地区援助收入</t>
  </si>
  <si>
    <t>援助其他地区支出</t>
  </si>
  <si>
    <t>动用预算稳定调节基金</t>
  </si>
  <si>
    <t>收  入  总  计</t>
  </si>
  <si>
    <t>支  出  总  计</t>
  </si>
  <si>
    <t>2025年政府性基金预算收支情况表</t>
  </si>
  <si>
    <t>收       入</t>
  </si>
  <si>
    <t>支       出</t>
  </si>
  <si>
    <t>项       目</t>
  </si>
  <si>
    <t>政府性基金预算收入</t>
  </si>
  <si>
    <t>政府性基金预算支出</t>
  </si>
  <si>
    <t>政府性基金转移收入</t>
  </si>
  <si>
    <t>政府性基金转移支付</t>
  </si>
  <si>
    <t xml:space="preserve">    其中：地方政府性基金调入专项收入</t>
  </si>
  <si>
    <t>地方政府专项债务还本支出</t>
  </si>
  <si>
    <t>地方政府专项债务收入</t>
  </si>
  <si>
    <t>地方政府专项债务转贷支出</t>
  </si>
  <si>
    <t>地方政府专项债务转贷收入</t>
  </si>
  <si>
    <t>2022年国有资本经营预算收支情况表</t>
  </si>
  <si>
    <t>收          入</t>
  </si>
  <si>
    <t>支          出</t>
  </si>
  <si>
    <t>一、利润收入</t>
  </si>
  <si>
    <t>一、解决历史遗留问题及改革成本支出</t>
  </si>
  <si>
    <t>二、股利、股息收入</t>
  </si>
  <si>
    <t>二、国有企业资本金注入</t>
  </si>
  <si>
    <t>三、产权转让收入</t>
  </si>
  <si>
    <t>三、国有企业政策性补贴</t>
  </si>
  <si>
    <t>四、清算收入</t>
  </si>
  <si>
    <t>四、金融国有资本经营预算支出</t>
  </si>
  <si>
    <t>五、其他国有资本经营预算收入</t>
  </si>
  <si>
    <t>五、其他国有资本经营预算支出</t>
  </si>
  <si>
    <t>收  入  合  计</t>
  </si>
  <si>
    <t>支  出  合  计</t>
  </si>
  <si>
    <t>国有资本经营预算转移支付收入</t>
  </si>
  <si>
    <t>国有资本经营预算转移支付支出</t>
  </si>
  <si>
    <t>上年结转</t>
  </si>
  <si>
    <t>国有资本经营预算调出资金</t>
  </si>
  <si>
    <t>结转下年</t>
  </si>
  <si>
    <t>2025年社会保险基金预算收支情况表</t>
  </si>
  <si>
    <t>机关事业单位基本养老保险基金</t>
  </si>
  <si>
    <t>城乡居民基本养老保险基金</t>
  </si>
  <si>
    <t>一、收入</t>
  </si>
  <si>
    <t xml:space="preserve">    其中： 1、保险费收入</t>
  </si>
  <si>
    <t xml:space="preserve">           2、利息收入</t>
  </si>
  <si>
    <t xml:space="preserve">           3、财政补贴收入</t>
  </si>
  <si>
    <t xml:space="preserve">           4、委托投资收益</t>
  </si>
  <si>
    <t xml:space="preserve">           5、集体补助收入</t>
  </si>
  <si>
    <t xml:space="preserve">           6、其他收入</t>
  </si>
  <si>
    <t xml:space="preserve">           7、转移收入</t>
  </si>
  <si>
    <t xml:space="preserve">           8、上级补助收入</t>
  </si>
  <si>
    <t>二、支出</t>
  </si>
  <si>
    <t xml:space="preserve">    其中： 1、社会保险待遇支出</t>
  </si>
  <si>
    <t xml:space="preserve">           2、其他支出</t>
  </si>
  <si>
    <t xml:space="preserve">           3、转移支出</t>
  </si>
  <si>
    <t xml:space="preserve">           4、上解上级支出</t>
  </si>
  <si>
    <t>三、本年收支结余</t>
  </si>
  <si>
    <t>四、年末滚存结余</t>
  </si>
  <si>
    <t>2025年一般转移支付情况表</t>
  </si>
  <si>
    <t>项      目</t>
  </si>
  <si>
    <t>备注</t>
  </si>
  <si>
    <t>合    计</t>
  </si>
  <si>
    <t xml:space="preserve">    一、均衡性转移支付补助收入</t>
  </si>
  <si>
    <t xml:space="preserve">    二、县级基本财力保障机制奖补资金收入</t>
  </si>
  <si>
    <t xml:space="preserve">    三、结算补助收入</t>
  </si>
  <si>
    <t xml:space="preserve">    四、资源枯竭型城市转移支付补助收入</t>
  </si>
  <si>
    <t xml:space="preserve">    五、产粮（油）大县奖励资金收入</t>
  </si>
  <si>
    <t xml:space="preserve">    六、固定数额补助收入</t>
  </si>
  <si>
    <t xml:space="preserve">    七、革命老区转移支付收入                   </t>
  </si>
  <si>
    <t xml:space="preserve">    八、贫困地区转移支付收入</t>
  </si>
  <si>
    <t xml:space="preserve">    九、公共安全共同财政事权转移支付支出</t>
  </si>
  <si>
    <t xml:space="preserve">    十、教育共同财政事权转移支付收入</t>
  </si>
  <si>
    <t xml:space="preserve">    十一、科学技术共同财政事权转移支付收入</t>
  </si>
  <si>
    <t xml:space="preserve">    十二、文化旅游体育与传媒共同财政事权转移支付收入</t>
  </si>
  <si>
    <t xml:space="preserve">    十三、社会保障和就业共同财政事权转移支付收入</t>
  </si>
  <si>
    <t xml:space="preserve">    十四、医疗卫生共同财政事权转移支付收入</t>
  </si>
  <si>
    <t>　　十五、节能环保共同财政事权转移支付支出</t>
  </si>
  <si>
    <t>　　十六、农林水共同财政事权转移支付支出</t>
  </si>
  <si>
    <t xml:space="preserve">    十七、交通运输共同财政事权转移支付收入</t>
  </si>
  <si>
    <t xml:space="preserve">    十八、资源勘探工业信息等共同财政事权转移支付收入</t>
  </si>
  <si>
    <t xml:space="preserve">    十九、商业服务业等共同财政事权转移支付收入</t>
  </si>
  <si>
    <t xml:space="preserve">    二十、住房保障共同财政事权转移支付收入</t>
  </si>
  <si>
    <t xml:space="preserve">    二十一、灾害防治及应急管理共同财政事权转移支付收入</t>
  </si>
  <si>
    <t xml:space="preserve">    二十二、化解债务奖励转移支付收入</t>
  </si>
  <si>
    <t xml:space="preserve">    二十三、其他一般性转移支付</t>
  </si>
  <si>
    <t>2025年专项转移支付情况表</t>
  </si>
  <si>
    <t>预算科目</t>
  </si>
  <si>
    <t>科目名称</t>
  </si>
  <si>
    <t>　公共财政预算资金</t>
  </si>
  <si>
    <t>　　　一般公共服务支出</t>
  </si>
  <si>
    <t>　　　　人大事务</t>
  </si>
  <si>
    <t>　　　　　代表工作</t>
  </si>
  <si>
    <t>　　　　统计信息事务</t>
  </si>
  <si>
    <t>2010507</t>
  </si>
  <si>
    <t xml:space="preserve">          专项普查活动</t>
  </si>
  <si>
    <t>2010508</t>
  </si>
  <si>
    <t xml:space="preserve">          统计抽样调查</t>
  </si>
  <si>
    <t>20129</t>
  </si>
  <si>
    <t xml:space="preserve">       群众团体事务</t>
  </si>
  <si>
    <t>2012902</t>
  </si>
  <si>
    <t xml:space="preserve">          一般行政管理事务</t>
  </si>
  <si>
    <t>20132</t>
  </si>
  <si>
    <t>　　　　组织事务</t>
  </si>
  <si>
    <t>2013299</t>
  </si>
  <si>
    <t>　　　　　其他组织事务支出</t>
  </si>
  <si>
    <t>　　　　其他共产党事务支出</t>
  </si>
  <si>
    <t>2013602</t>
  </si>
  <si>
    <t>　　　　　一般行政管理事务</t>
  </si>
  <si>
    <t>20139</t>
  </si>
  <si>
    <t>　　　　社会工作事务</t>
  </si>
  <si>
    <t>2013902</t>
  </si>
  <si>
    <t>2013999</t>
  </si>
  <si>
    <t xml:space="preserve">          其他社会工作事务支出</t>
  </si>
  <si>
    <t>203</t>
  </si>
  <si>
    <t xml:space="preserve">      国防支出</t>
  </si>
  <si>
    <t xml:space="preserve">        国防动员</t>
  </si>
  <si>
    <t xml:space="preserve">          其他国防动员支出</t>
  </si>
  <si>
    <t>　　　公共安全支出</t>
  </si>
  <si>
    <t>　　　　公安</t>
  </si>
  <si>
    <t>2040220</t>
  </si>
  <si>
    <t>　　　　　执法办案</t>
  </si>
  <si>
    <t>　　　　司法</t>
  </si>
  <si>
    <t>　　　　　一般行政管理事务【司法】</t>
  </si>
  <si>
    <t>2040607</t>
  </si>
  <si>
    <t xml:space="preserve">          公共法律服务</t>
  </si>
  <si>
    <t>205</t>
  </si>
  <si>
    <t xml:space="preserve">      教育支出</t>
  </si>
  <si>
    <t xml:space="preserve">        普通教育</t>
  </si>
  <si>
    <t xml:space="preserve">          其他普通教育支出</t>
  </si>
  <si>
    <t>206</t>
  </si>
  <si>
    <t xml:space="preserve">      科学技术</t>
  </si>
  <si>
    <t xml:space="preserve">        科学技术管理事务</t>
  </si>
  <si>
    <t xml:space="preserve">          其他科学技术管理事务支出</t>
  </si>
  <si>
    <t xml:space="preserve">       科技条件与服务</t>
  </si>
  <si>
    <t xml:space="preserve">         技术创新服务体系</t>
  </si>
  <si>
    <t>207</t>
  </si>
  <si>
    <t>　　　文化旅游体育与传媒支出</t>
  </si>
  <si>
    <t>　　　　文化和旅游</t>
  </si>
  <si>
    <t xml:space="preserve">          文化创作与保护</t>
  </si>
  <si>
    <t>2070199</t>
  </si>
  <si>
    <t xml:space="preserve">          其他文化和旅游支出</t>
  </si>
  <si>
    <t>　　　　文物</t>
  </si>
  <si>
    <t>　　　　　文物保护</t>
  </si>
  <si>
    <t>20706</t>
  </si>
  <si>
    <t xml:space="preserve">       新闻出版电影</t>
  </si>
  <si>
    <t>2070699</t>
  </si>
  <si>
    <t xml:space="preserve">           其他新闻出版电影支出</t>
  </si>
  <si>
    <t>　　　　其他文化旅游体育与传媒支出</t>
  </si>
  <si>
    <t>2079903</t>
  </si>
  <si>
    <t>　　　　　文化产业发展专项支出</t>
  </si>
  <si>
    <t>　　　社会保障和就业支出</t>
  </si>
  <si>
    <t>20810</t>
  </si>
  <si>
    <t>　　　　社会福利</t>
  </si>
  <si>
    <t>2081002</t>
  </si>
  <si>
    <t xml:space="preserve">          老年福利</t>
  </si>
  <si>
    <t>2081006</t>
  </si>
  <si>
    <t xml:space="preserve">          养老服务</t>
  </si>
  <si>
    <t>20899</t>
  </si>
  <si>
    <t xml:space="preserve">     其他社会保障和就业支出</t>
  </si>
  <si>
    <t>2089999</t>
  </si>
  <si>
    <t xml:space="preserve">          其他社会保障和就业支出</t>
  </si>
  <si>
    <t>　　　卫生健康支出</t>
  </si>
  <si>
    <t>　　　　公共卫生</t>
  </si>
  <si>
    <t>　　　　　重大公共卫生服务</t>
  </si>
  <si>
    <t>21017</t>
  </si>
  <si>
    <t xml:space="preserve">       中医药事务</t>
  </si>
  <si>
    <t>2101704</t>
  </si>
  <si>
    <t xml:space="preserve">          中医（民族医）药专项</t>
  </si>
  <si>
    <t>　　　节能环保支出</t>
  </si>
  <si>
    <t>　　　　污染防治</t>
  </si>
  <si>
    <t>　　　　　大气</t>
  </si>
  <si>
    <t xml:space="preserve">          水体</t>
  </si>
  <si>
    <t xml:space="preserve">        能源节约利用</t>
  </si>
  <si>
    <t xml:space="preserve">         能源节约利用</t>
  </si>
  <si>
    <t>21112</t>
  </si>
  <si>
    <t xml:space="preserve">        清洁能源</t>
  </si>
  <si>
    <t>2111299</t>
  </si>
  <si>
    <t xml:space="preserve">          其他清洁能源支出</t>
  </si>
  <si>
    <t xml:space="preserve">      城乡社区事务</t>
  </si>
  <si>
    <t>21202</t>
  </si>
  <si>
    <t xml:space="preserve">     城乡社区规划与管理</t>
  </si>
  <si>
    <t>2120201</t>
  </si>
  <si>
    <t xml:space="preserve">         城乡社区规划与管理</t>
  </si>
  <si>
    <t>21203</t>
  </si>
  <si>
    <t xml:space="preserve">     城乡社区公共设施</t>
  </si>
  <si>
    <t>2120399</t>
  </si>
  <si>
    <t xml:space="preserve">         其他城乡社区公共设施支出</t>
  </si>
  <si>
    <t>21299</t>
  </si>
  <si>
    <t xml:space="preserve">     其他城乡社区支出</t>
  </si>
  <si>
    <t>2129999</t>
  </si>
  <si>
    <t xml:space="preserve">         其他城乡社区支出</t>
  </si>
  <si>
    <t>　　　农林水支出</t>
  </si>
  <si>
    <t>　　　　农业农村</t>
  </si>
  <si>
    <t>　　　　　农村社会事业</t>
  </si>
  <si>
    <t>2130199</t>
  </si>
  <si>
    <t xml:space="preserve">          其他农业农村支出</t>
  </si>
  <si>
    <t>　　　　水利</t>
  </si>
  <si>
    <t>2130305</t>
  </si>
  <si>
    <t>　　　　　水利工程建设</t>
  </si>
  <si>
    <t>2130308</t>
  </si>
  <si>
    <t xml:space="preserve">          水利前期工作</t>
  </si>
  <si>
    <t>　　　　农村综合改革</t>
  </si>
  <si>
    <t>　　　　　对村级公益事业建设的补助</t>
  </si>
  <si>
    <t>2130707</t>
  </si>
  <si>
    <t xml:space="preserve">          农村综合改革示范试点补助</t>
  </si>
  <si>
    <t>　　　　普惠金融发展支出</t>
  </si>
  <si>
    <t>　　　　　创业担保贷款贴息</t>
  </si>
  <si>
    <t>　　　交通运输支出</t>
  </si>
  <si>
    <t>　　　　公路水路运输</t>
  </si>
  <si>
    <t>　　　　　公路建设</t>
  </si>
  <si>
    <t>　　　　　公路养护</t>
  </si>
  <si>
    <t>21499</t>
  </si>
  <si>
    <t xml:space="preserve">        其他交通运输支出</t>
  </si>
  <si>
    <t>2149999</t>
  </si>
  <si>
    <t xml:space="preserve">          其他交通运输支出</t>
  </si>
  <si>
    <t>　　　资源勘探工业信息等支出</t>
  </si>
  <si>
    <t>21502</t>
  </si>
  <si>
    <t>　　　　制造业</t>
  </si>
  <si>
    <t>2150210</t>
  </si>
  <si>
    <t>　　　　　工艺品及其他制造业</t>
  </si>
  <si>
    <t xml:space="preserve">        工业和信息产业监管</t>
  </si>
  <si>
    <t xml:space="preserve">            产业发展</t>
  </si>
  <si>
    <t>2150599</t>
  </si>
  <si>
    <t xml:space="preserve">            其他工业和信息产业支出</t>
  </si>
  <si>
    <t>　　　　支持中小企业发展和管理支出</t>
  </si>
  <si>
    <t>　　　　　中小企业发展专项</t>
  </si>
  <si>
    <t>21599</t>
  </si>
  <si>
    <t xml:space="preserve">        其他资源勘探工业信息等支出</t>
  </si>
  <si>
    <t>2159904</t>
  </si>
  <si>
    <t xml:space="preserve">           技术改造支出</t>
  </si>
  <si>
    <t>　　　商业服务业等支出</t>
  </si>
  <si>
    <t>21602</t>
  </si>
  <si>
    <t>　　　　商业流通事务</t>
  </si>
  <si>
    <t>2160299</t>
  </si>
  <si>
    <t>　　　　　其他商业流通事务支出</t>
  </si>
  <si>
    <t>21606</t>
  </si>
  <si>
    <t>　　　　涉外发展服务支出</t>
  </si>
  <si>
    <t>2160699</t>
  </si>
  <si>
    <t>　　　　　其他涉外发展服务支出</t>
  </si>
  <si>
    <t>　　　　其他商业服务业等支出</t>
  </si>
  <si>
    <t>　　　　　其他商业服务业等支出</t>
  </si>
  <si>
    <t>220</t>
  </si>
  <si>
    <t xml:space="preserve">      自然资源海洋气象等支出</t>
  </si>
  <si>
    <t xml:space="preserve">        自然资源事务</t>
  </si>
  <si>
    <t xml:space="preserve">          其他自然资源事务支出</t>
  </si>
  <si>
    <t>221</t>
  </si>
  <si>
    <t xml:space="preserve">      住房保障支出</t>
  </si>
  <si>
    <t>22101</t>
  </si>
  <si>
    <t xml:space="preserve">         保障性安居工程支出</t>
  </si>
  <si>
    <t>2210105</t>
  </si>
  <si>
    <t xml:space="preserve">             农村危房改造</t>
  </si>
  <si>
    <t>2210108</t>
  </si>
  <si>
    <t xml:space="preserve">             老旧小区改造</t>
  </si>
  <si>
    <t>222</t>
  </si>
  <si>
    <t xml:space="preserve">      粮油物资储备支出</t>
  </si>
  <si>
    <t>22205</t>
  </si>
  <si>
    <t xml:space="preserve">        重要商品储备</t>
  </si>
  <si>
    <t>2220503</t>
  </si>
  <si>
    <t xml:space="preserve">          肉类储备</t>
  </si>
  <si>
    <t xml:space="preserve">      灾害防治及应急管理支出</t>
  </si>
  <si>
    <t xml:space="preserve">        消防救援事务</t>
  </si>
  <si>
    <t xml:space="preserve">          消防应急救援</t>
  </si>
  <si>
    <t xml:space="preserve">        矿山安全</t>
  </si>
  <si>
    <t xml:space="preserve">          其他矿山安全支出</t>
  </si>
  <si>
    <t xml:space="preserve">       自然灾害防治</t>
  </si>
  <si>
    <t xml:space="preserve">          地质灾害防治</t>
  </si>
  <si>
    <t>22407</t>
  </si>
  <si>
    <t xml:space="preserve">    自然灾害救灾及恢复重建支出</t>
  </si>
  <si>
    <t>2240703</t>
  </si>
  <si>
    <t xml:space="preserve">      自然灾害救灾补助</t>
  </si>
  <si>
    <t>　　　其他支出</t>
  </si>
  <si>
    <t>　　　　其他支出</t>
  </si>
  <si>
    <t>2299999</t>
  </si>
  <si>
    <t>　　　　　其他支出</t>
  </si>
  <si>
    <t>　政府性基金</t>
  </si>
  <si>
    <t xml:space="preserve">      文化旅游体育与传媒支出</t>
  </si>
  <si>
    <t>20707</t>
  </si>
  <si>
    <t xml:space="preserve">        国家电影事业发展专项资金安排的支出</t>
  </si>
  <si>
    <t>2070701</t>
  </si>
  <si>
    <t xml:space="preserve">          资助国产影片放映</t>
  </si>
  <si>
    <t>2070702</t>
  </si>
  <si>
    <t xml:space="preserve">          资助影院建设</t>
  </si>
  <si>
    <t>　　　城乡社区支出</t>
  </si>
  <si>
    <t>　　　　国有土地使用权出让收入安排的支出</t>
  </si>
  <si>
    <t>2120804</t>
  </si>
  <si>
    <t xml:space="preserve">          农村基础设施建设支出</t>
  </si>
  <si>
    <t>2120814</t>
  </si>
  <si>
    <t xml:space="preserve">          农业生产发展支出</t>
  </si>
  <si>
    <t>2120816</t>
  </si>
  <si>
    <t xml:space="preserve">          农业农村生态环境支出</t>
  </si>
  <si>
    <t xml:space="preserve">        农业土地开发资金安排的支出</t>
  </si>
  <si>
    <t xml:space="preserve">        超长期特别国债安排的支出</t>
  </si>
  <si>
    <t>213</t>
  </si>
  <si>
    <t xml:space="preserve">      农林水支出</t>
  </si>
  <si>
    <t>21369</t>
  </si>
  <si>
    <t xml:space="preserve">        国家重大水利工程建设基金安排的支出</t>
  </si>
  <si>
    <t>2136999</t>
  </si>
  <si>
    <t xml:space="preserve">          其他重大水利工程建设基金支出</t>
  </si>
  <si>
    <t>21372</t>
  </si>
  <si>
    <t xml:space="preserve">    大中型水库移民后期扶持基金支出【基金】</t>
  </si>
  <si>
    <t>2137201</t>
  </si>
  <si>
    <t xml:space="preserve">      移民补助【基金】</t>
  </si>
  <si>
    <t xml:space="preserve">    资源勘探工业信息等支出</t>
  </si>
  <si>
    <t xml:space="preserve">      超长期特别国债安排的支出</t>
  </si>
  <si>
    <t xml:space="preserve">         制造业</t>
  </si>
  <si>
    <t>229</t>
  </si>
  <si>
    <t xml:space="preserve">      其他支出</t>
  </si>
  <si>
    <t>22960</t>
  </si>
  <si>
    <t xml:space="preserve">        彩票公益金安排的支出</t>
  </si>
  <si>
    <t>2296002</t>
  </si>
  <si>
    <t xml:space="preserve">          用于社会福利的彩票公益金支出</t>
  </si>
  <si>
    <t>2296003</t>
  </si>
  <si>
    <t xml:space="preserve">          用于体育事业的彩票公益金支出</t>
  </si>
  <si>
    <t>2296006</t>
  </si>
  <si>
    <t xml:space="preserve">          用于残疾人事业的彩票公益金支出</t>
  </si>
  <si>
    <t>2296010</t>
  </si>
  <si>
    <t xml:space="preserve">          用于文化事业的彩票公益金支出</t>
  </si>
  <si>
    <t>2296099</t>
  </si>
  <si>
    <t xml:space="preserve">          用于其他社会公益事业的彩票公益金支出</t>
  </si>
  <si>
    <t xml:space="preserve">  国有资本经营预算支出</t>
  </si>
  <si>
    <t>　　　国有资本经营预算支出</t>
  </si>
  <si>
    <t>　　　　解决历史遗留问题及改革成本支出</t>
  </si>
  <si>
    <t>　　　　　国有企业退休人员社会化管理补助支出</t>
  </si>
  <si>
    <t>2025年高平市政府债务限额及余额情况表</t>
  </si>
  <si>
    <t>类型</t>
  </si>
  <si>
    <t>项目</t>
  </si>
  <si>
    <t>限额</t>
  </si>
  <si>
    <t>余额</t>
  </si>
  <si>
    <t>一般债务</t>
  </si>
  <si>
    <t>各债务单位应付工程款等（存量）</t>
  </si>
  <si>
    <t>神农路北延2015</t>
  </si>
  <si>
    <t>精卫路2015（南内环—南赵庄南大桥段）</t>
  </si>
  <si>
    <t>丹河景观工程2015</t>
  </si>
  <si>
    <t>二期集中供热工程2015</t>
  </si>
  <si>
    <t>2018年置换债券（一般）</t>
  </si>
  <si>
    <t>易地扶贫搬迁、精卫路、丹河市区段景观绿化工程</t>
  </si>
  <si>
    <t>农村供排水工程</t>
  </si>
  <si>
    <t>石末中学教学楼、餐厅</t>
  </si>
  <si>
    <t>河西镇中教学楼公寓楼加固改造</t>
  </si>
  <si>
    <t>二号消防站</t>
  </si>
  <si>
    <t>太行一号国家风景道建设项目</t>
  </si>
  <si>
    <t>高平市北部旅游大通道工程</t>
  </si>
  <si>
    <t>高平市沟北村至果则沟村旅游道路工程</t>
  </si>
  <si>
    <t>雨水情测报及安全监测项目</t>
  </si>
  <si>
    <t>2023年小型水库安全运行项目</t>
  </si>
  <si>
    <t>2025年“三个一号”旅游公路</t>
  </si>
  <si>
    <t>小计</t>
  </si>
  <si>
    <t>专项债务</t>
  </si>
  <si>
    <t>集中供热二期工程2016</t>
  </si>
  <si>
    <t>建设路南延工程</t>
  </si>
  <si>
    <t>第二污水处理厂工程</t>
  </si>
  <si>
    <t>五路一河工程、客运南侧支路二期工程</t>
  </si>
  <si>
    <t>客运南侧支路工程</t>
  </si>
  <si>
    <t>金峰南路工程</t>
  </si>
  <si>
    <t>城南居委棚户区改造项目</t>
  </si>
  <si>
    <t>2018年置换债券（专项）</t>
  </si>
  <si>
    <t>2018年集中供热工程</t>
  </si>
  <si>
    <t>乡村集中供暖工程</t>
  </si>
  <si>
    <t>太行一号国家风景道（高平段）PPP项目</t>
  </si>
  <si>
    <t>土地储备专项债券</t>
  </si>
  <si>
    <t>2017-2018年集中供热工程</t>
  </si>
  <si>
    <t>集中供热工程</t>
  </si>
  <si>
    <t>高铁站前广场工程项目</t>
  </si>
  <si>
    <t>殡仪馆项目</t>
  </si>
  <si>
    <t>第三热源厂热电联产项目</t>
  </si>
  <si>
    <t>台湾产业园项目</t>
  </si>
  <si>
    <t>太华幼儿园项目</t>
  </si>
  <si>
    <t>余热利用集中供热工程</t>
  </si>
  <si>
    <t>不锈钢产业园标准厂房及附属配套设施建设项目</t>
  </si>
  <si>
    <t>米山园区一期标准化厂房项目</t>
  </si>
  <si>
    <t>台湾产业园建设项目二期工程</t>
  </si>
  <si>
    <t>不锈钢产业园电力迁改项目</t>
  </si>
  <si>
    <r>
      <t>兴园路（米山工业大道</t>
    </r>
    <r>
      <rPr>
        <sz val="12"/>
        <color indexed="8"/>
        <rFont val="华文仿宋"/>
        <charset val="134"/>
      </rPr>
      <t>-S331）道路工程</t>
    </r>
  </si>
  <si>
    <t>锦华幼儿园项目</t>
  </si>
  <si>
    <t>神农路幼儿园项目</t>
  </si>
  <si>
    <t>秦庄、东山片区集中供热项目</t>
  </si>
  <si>
    <t>高平市福利服务中心项目</t>
  </si>
  <si>
    <t>高平市中医医院智慧医疗平台项目</t>
  </si>
  <si>
    <t>高平市锦华幼儿园</t>
  </si>
  <si>
    <t>高平市神农路幼儿园</t>
  </si>
  <si>
    <t>国道208晋中长治界至晋城金村（长治司马至高平刘庄段）改扩建工程</t>
  </si>
  <si>
    <t>高平智创城先导区建设项目</t>
  </si>
  <si>
    <t>高平市城市燃气管道及设施更新改造项目</t>
  </si>
  <si>
    <t>高平市高铁新区丹米110kv线路迁改工程</t>
  </si>
  <si>
    <t>高平市南城街街道龙渠社区城中村（片区）改造回迁安置房</t>
  </si>
  <si>
    <t>晋城市高平市南湖幼儿园建设项目</t>
  </si>
  <si>
    <t>高平市公共供水管网漏损治理项目</t>
  </si>
  <si>
    <t>高平市东部张峰供水乡镇净水厂及配套管网工程</t>
  </si>
  <si>
    <t>化解隐性债务专项债券</t>
  </si>
  <si>
    <t>高平市市级公益性公墓项目</t>
  </si>
  <si>
    <t>高平市新华幼儿园建设项目</t>
  </si>
  <si>
    <t>卫通园区污水处理厂项目</t>
  </si>
  <si>
    <t>高平市电动汽车充（换）电基础设施建设项目</t>
  </si>
  <si>
    <t>高平市西部专用铁路项目</t>
  </si>
  <si>
    <t>高平市城乡供排污一体化西北部乡镇项目</t>
  </si>
  <si>
    <t>解决政府拖欠企业账款</t>
  </si>
  <si>
    <t>补充政府性基金财力</t>
  </si>
  <si>
    <t>合计</t>
  </si>
  <si>
    <t xml:space="preserve">    备注：2025年政府债务在债务限额之内。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</si>
</sst>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  <numFmt numFmtId="180" formatCode="_(* #,##0.00_);_(* \(#,##0.00\);_(* &quot;-&quot;??_);_(@_)"/>
    <numFmt numFmtId="181" formatCode="_(* #,##0_);_(* \(#,##0\);_(* &quot;-&quot;_);_(@_)"/>
    <numFmt numFmtId="182" formatCode="0.00_ "/>
    <numFmt numFmtId="183" formatCode="0_ "/>
    <numFmt numFmtId="184" formatCode="0_);[Red]\(0\)"/>
  </numFmts>
  <fonts count="34">
    <font>
      <sz val="12"/>
      <name val="宋体"/>
      <charset val="134"/>
    </font>
    <font>
      <b/>
      <sz val="12"/>
      <name val="宋体"/>
      <charset val="134"/>
    </font>
    <font>
      <sz val="18"/>
      <name val="黑体"/>
      <charset val="134"/>
    </font>
    <font>
      <sz val="12"/>
      <name val="仿宋"/>
      <charset val="134"/>
    </font>
    <font>
      <b/>
      <sz val="12"/>
      <name val="仿宋"/>
      <charset val="134"/>
    </font>
    <font>
      <sz val="12"/>
      <name val="华文仿宋"/>
      <charset val="134"/>
    </font>
    <font>
      <b/>
      <sz val="12"/>
      <name val="华文仿宋"/>
      <charset val="134"/>
    </font>
    <font>
      <sz val="12"/>
      <color indexed="8"/>
      <name val="华文仿宋"/>
      <charset val="134"/>
    </font>
    <font>
      <sz val="11"/>
      <name val="宋体"/>
      <charset val="134"/>
    </font>
    <font>
      <sz val="11"/>
      <name val="仿宋"/>
      <charset val="134"/>
    </font>
    <font>
      <b/>
      <sz val="11"/>
      <name val="仿宋"/>
      <charset val="134"/>
    </font>
    <font>
      <sz val="20"/>
      <name val="黑体"/>
      <charset val="134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2"/>
      <name val="Times New Roman"/>
      <charset val="0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7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0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0" fontId="33" fillId="0" borderId="0"/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/>
    <xf numFmtId="0" fontId="3" fillId="2" borderId="1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82" fontId="6" fillId="2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50" applyNumberFormat="1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183" fontId="6" fillId="2" borderId="2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8" fillId="0" borderId="0" xfId="0" applyFont="1" applyFill="1" applyAlignment="1"/>
    <xf numFmtId="0" fontId="9" fillId="0" borderId="0" xfId="0" applyFont="1" applyFill="1" applyAlignment="1"/>
    <xf numFmtId="184" fontId="8" fillId="0" borderId="0" xfId="0" applyNumberFormat="1" applyFont="1" applyFill="1" applyAlignment="1"/>
    <xf numFmtId="0" fontId="0" fillId="0" borderId="0" xfId="0" applyFont="1" applyFill="1" applyAlignment="1"/>
    <xf numFmtId="0" fontId="0" fillId="0" borderId="0" xfId="0" applyFill="1" applyAlignment="1"/>
    <xf numFmtId="0" fontId="2" fillId="0" borderId="0" xfId="0" applyFont="1" applyFill="1" applyAlignment="1">
      <alignment horizontal="center" vertical="center"/>
    </xf>
    <xf numFmtId="184" fontId="2" fillId="0" borderId="0" xfId="0" applyNumberFormat="1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84" fontId="10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/>
    <xf numFmtId="0" fontId="9" fillId="0" borderId="2" xfId="0" applyFont="1" applyFill="1" applyBorder="1">
      <alignment vertical="center"/>
    </xf>
    <xf numFmtId="183" fontId="9" fillId="0" borderId="2" xfId="0" applyNumberFormat="1" applyFont="1" applyFill="1" applyBorder="1" applyAlignment="1"/>
    <xf numFmtId="184" fontId="9" fillId="0" borderId="2" xfId="0" applyNumberFormat="1" applyFont="1" applyFill="1" applyBorder="1" applyAlignment="1"/>
    <xf numFmtId="0" fontId="9" fillId="0" borderId="2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9" fillId="0" borderId="2" xfId="0" applyNumberFormat="1" applyFont="1" applyFill="1" applyBorder="1" applyAlignment="1"/>
    <xf numFmtId="0" fontId="0" fillId="0" borderId="0" xfId="0" applyFill="1" applyAlignment="1">
      <alignment vertical="center"/>
    </xf>
    <xf numFmtId="0" fontId="8" fillId="0" borderId="0" xfId="52" applyFont="1" applyFill="1">
      <alignment vertical="center"/>
    </xf>
    <xf numFmtId="0" fontId="8" fillId="2" borderId="0" xfId="0" applyFont="1" applyFill="1" applyAlignment="1"/>
    <xf numFmtId="0" fontId="0" fillId="0" borderId="0" xfId="52" applyFont="1" applyFill="1" applyAlignment="1">
      <alignment vertical="center" wrapText="1"/>
    </xf>
    <xf numFmtId="0" fontId="0" fillId="0" borderId="0" xfId="52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4" fillId="0" borderId="2" xfId="52" applyFont="1" applyFill="1" applyBorder="1" applyAlignment="1">
      <alignment horizontal="center" vertical="center" wrapText="1"/>
    </xf>
    <xf numFmtId="183" fontId="4" fillId="0" borderId="2" xfId="52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52" applyFont="1" applyFill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83" fontId="10" fillId="0" borderId="2" xfId="52" applyNumberFormat="1" applyFont="1" applyFill="1" applyBorder="1" applyAlignment="1" applyProtection="1">
      <alignment horizontal="right" vertical="center"/>
      <protection locked="0"/>
    </xf>
    <xf numFmtId="0" fontId="10" fillId="0" borderId="2" xfId="52" applyFont="1" applyFill="1" applyBorder="1">
      <alignment vertical="center"/>
    </xf>
    <xf numFmtId="0" fontId="9" fillId="0" borderId="2" xfId="52" applyFont="1" applyFill="1" applyBorder="1" applyAlignment="1">
      <alignment vertical="center" wrapText="1"/>
    </xf>
    <xf numFmtId="183" fontId="9" fillId="0" borderId="2" xfId="52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/>
    <xf numFmtId="0" fontId="0" fillId="0" borderId="0" xfId="0" applyFont="1" applyFill="1" applyBorder="1" applyAlignment="1"/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 vertical="center"/>
    </xf>
    <xf numFmtId="183" fontId="3" fillId="0" borderId="2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Alignment="1" applyProtection="1">
      <alignment horizontal="right"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183" fontId="0" fillId="0" borderId="0" xfId="0" applyNumberFormat="1" applyFont="1" applyFill="1" applyBorder="1" applyAlignment="1" applyProtection="1">
      <alignment horizontal="right" vertical="center"/>
    </xf>
    <xf numFmtId="0" fontId="0" fillId="0" borderId="2" xfId="0" applyFont="1" applyFill="1" applyBorder="1" applyAlignment="1"/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right" vertical="center"/>
    </xf>
    <xf numFmtId="184" fontId="2" fillId="0" borderId="0" xfId="0" applyNumberFormat="1" applyFont="1" applyFill="1" applyBorder="1" applyAlignment="1" applyProtection="1">
      <alignment horizontal="center" vertical="center"/>
    </xf>
    <xf numFmtId="184" fontId="12" fillId="0" borderId="0" xfId="0" applyNumberFormat="1" applyFont="1" applyFill="1" applyBorder="1" applyAlignment="1" applyProtection="1">
      <alignment vertical="center"/>
    </xf>
    <xf numFmtId="184" fontId="9" fillId="0" borderId="0" xfId="0" applyNumberFormat="1" applyFont="1" applyFill="1" applyBorder="1" applyAlignment="1" applyProtection="1">
      <alignment horizontal="right" vertical="center"/>
      <protection locked="0"/>
    </xf>
    <xf numFmtId="184" fontId="4" fillId="0" borderId="2" xfId="0" applyNumberFormat="1" applyFont="1" applyFill="1" applyBorder="1" applyAlignment="1" applyProtection="1">
      <alignment horizontal="center" vertical="center"/>
    </xf>
    <xf numFmtId="184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184" fontId="9" fillId="0" borderId="2" xfId="0" applyNumberFormat="1" applyFont="1" applyFill="1" applyBorder="1" applyAlignment="1" applyProtection="1">
      <alignment vertical="center"/>
    </xf>
    <xf numFmtId="184" fontId="9" fillId="0" borderId="2" xfId="0" applyNumberFormat="1" applyFont="1" applyFill="1" applyBorder="1" applyAlignment="1" applyProtection="1">
      <alignment vertical="center"/>
      <protection locked="0"/>
    </xf>
    <xf numFmtId="184" fontId="9" fillId="0" borderId="2" xfId="0" applyNumberFormat="1" applyFont="1" applyFill="1" applyBorder="1" applyAlignment="1" applyProtection="1">
      <alignment vertical="center" wrapText="1"/>
    </xf>
    <xf numFmtId="184" fontId="9" fillId="0" borderId="2" xfId="0" applyNumberFormat="1" applyFont="1" applyFill="1" applyBorder="1" applyAlignment="1" applyProtection="1">
      <alignment horizontal="left" vertical="center"/>
    </xf>
    <xf numFmtId="184" fontId="10" fillId="0" borderId="2" xfId="0" applyNumberFormat="1" applyFont="1" applyFill="1" applyBorder="1" applyAlignment="1" applyProtection="1">
      <alignment horizontal="center" vertical="center"/>
    </xf>
    <xf numFmtId="184" fontId="10" fillId="0" borderId="2" xfId="0" applyNumberFormat="1" applyFont="1" applyFill="1" applyBorder="1" applyAlignment="1" applyProtection="1">
      <alignment vertical="center"/>
    </xf>
    <xf numFmtId="184" fontId="9" fillId="0" borderId="0" xfId="0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182" fontId="3" fillId="0" borderId="0" xfId="0" applyNumberFormat="1" applyFont="1" applyFill="1" applyBorder="1" applyAlignment="1" applyProtection="1">
      <alignment horizontal="right" vertical="center"/>
    </xf>
    <xf numFmtId="182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183" fontId="4" fillId="0" borderId="2" xfId="0" applyNumberFormat="1" applyFont="1" applyFill="1" applyBorder="1" applyAlignment="1" applyProtection="1">
      <alignment horizontal="center" vertical="center"/>
    </xf>
    <xf numFmtId="183" fontId="9" fillId="0" borderId="2" xfId="0" applyNumberFormat="1" applyFont="1" applyFill="1" applyBorder="1" applyAlignment="1" applyProtection="1">
      <alignment horizontal="center" vertical="center"/>
    </xf>
    <xf numFmtId="183" fontId="9" fillId="0" borderId="2" xfId="0" applyNumberFormat="1" applyFont="1" applyFill="1" applyBorder="1" applyAlignment="1" applyProtection="1">
      <alignment horizontal="left" vertical="center"/>
    </xf>
    <xf numFmtId="183" fontId="9" fillId="0" borderId="2" xfId="0" applyNumberFormat="1" applyFont="1" applyFill="1" applyBorder="1" applyAlignment="1" applyProtection="1">
      <alignment horizontal="right" vertical="center"/>
    </xf>
    <xf numFmtId="183" fontId="9" fillId="0" borderId="2" xfId="0" applyNumberFormat="1" applyFont="1" applyFill="1" applyBorder="1" applyAlignment="1">
      <alignment vertical="center"/>
    </xf>
    <xf numFmtId="183" fontId="9" fillId="0" borderId="2" xfId="0" applyNumberFormat="1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vertical="center"/>
    </xf>
    <xf numFmtId="183" fontId="9" fillId="0" borderId="2" xfId="0" applyNumberFormat="1" applyFont="1" applyFill="1" applyBorder="1" applyAlignment="1" applyProtection="1">
      <alignment vertical="center"/>
      <protection locked="0"/>
    </xf>
    <xf numFmtId="183" fontId="9" fillId="0" borderId="2" xfId="0" applyNumberFormat="1" applyFont="1" applyFill="1" applyBorder="1" applyAlignment="1">
      <alignment vertical="center" shrinkToFit="1"/>
    </xf>
    <xf numFmtId="1" fontId="9" fillId="0" borderId="2" xfId="0" applyNumberFormat="1" applyFont="1" applyFill="1" applyBorder="1" applyAlignment="1" applyProtection="1">
      <alignment vertical="center"/>
    </xf>
    <xf numFmtId="183" fontId="10" fillId="0" borderId="2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183" fontId="10" fillId="0" borderId="2" xfId="0" applyNumberFormat="1" applyFont="1" applyFill="1" applyBorder="1" applyAlignment="1" applyProtection="1">
      <alignment horizontal="right" vertical="center"/>
      <protection locked="0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83" fontId="9" fillId="0" borderId="2" xfId="0" applyNumberFormat="1" applyFont="1" applyFill="1" applyBorder="1" applyAlignment="1">
      <alignment horizontal="left" vertical="center"/>
    </xf>
    <xf numFmtId="183" fontId="9" fillId="0" borderId="2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83" fontId="9" fillId="0" borderId="2" xfId="49" applyNumberFormat="1" applyFont="1" applyFill="1" applyBorder="1" applyAlignment="1">
      <alignment horizontal="right" vertical="center"/>
    </xf>
    <xf numFmtId="183" fontId="9" fillId="0" borderId="0" xfId="49" applyNumberFormat="1" applyFont="1" applyFill="1" applyBorder="1" applyAlignment="1">
      <alignment horizontal="right" vertical="center"/>
    </xf>
    <xf numFmtId="10" fontId="9" fillId="0" borderId="0" xfId="49" applyNumberFormat="1" applyFont="1" applyFill="1" applyBorder="1" applyAlignment="1">
      <alignment horizontal="right" vertical="center"/>
    </xf>
    <xf numFmtId="183" fontId="9" fillId="0" borderId="0" xfId="49" applyNumberFormat="1" applyFont="1" applyFill="1" applyBorder="1" applyAlignment="1" applyProtection="1">
      <alignment horizontal="right" vertical="center"/>
      <protection locked="0"/>
    </xf>
    <xf numFmtId="183" fontId="9" fillId="0" borderId="0" xfId="0" applyNumberFormat="1" applyFont="1" applyFill="1" applyBorder="1" applyAlignment="1" applyProtection="1">
      <alignment vertical="center"/>
    </xf>
    <xf numFmtId="183" fontId="10" fillId="0" borderId="2" xfId="49" applyNumberFormat="1" applyFont="1" applyFill="1" applyBorder="1" applyAlignment="1">
      <alignment horizontal="right" vertical="center"/>
    </xf>
    <xf numFmtId="183" fontId="10" fillId="0" borderId="0" xfId="49" applyNumberFormat="1" applyFont="1" applyFill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6年一般预算调整表格2016-12-24" xfId="49"/>
    <cellStyle name="常规 2" xfId="50"/>
    <cellStyle name="常规 3" xfId="51"/>
    <cellStyle name="常规_2010年预算县区加表" xfId="52"/>
    <cellStyle name="千位_旬报" xfId="53"/>
    <cellStyle name="千位[0]_旬报" xfId="54"/>
    <cellStyle name="样式 1" xfId="55"/>
    <cellStyle name="常规 11 7" xfId="56"/>
  </cellStyles>
  <tableStyles count="0" defaultTableStyle="TableStyleMedium2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u&#30424;&#22791;&#20221;/Z:/&#21508;&#21439;&#27719;&#24635;&#26187;&#22478;&#24066;2014&#24180;&#22320;&#26041;&#36130;&#25919;&#39044;&#3163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  <sheetName val="表六"/>
      <sheetName val="表七"/>
      <sheetName val="表八"/>
      <sheetName val="表九"/>
      <sheetName val="表十"/>
      <sheetName val="结算事项明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10.120.1.190:8808/page/debt/zqgl/fxgl/zqzlYhsMain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zoomScale="115" zoomScaleNormal="115" workbookViewId="0">
      <selection activeCell="B5" sqref="B5"/>
    </sheetView>
  </sheetViews>
  <sheetFormatPr defaultColWidth="9" defaultRowHeight="15.75" outlineLevelCol="7"/>
  <cols>
    <col min="1" max="1" width="27.625" style="119" customWidth="1"/>
    <col min="2" max="2" width="10.625" style="119" customWidth="1"/>
    <col min="3" max="3" width="10.625" style="120" customWidth="1"/>
    <col min="4" max="4" width="27.625" style="121" customWidth="1"/>
    <col min="5" max="5" width="10.625" style="121" customWidth="1"/>
    <col min="6" max="8" width="10.625" style="122" customWidth="1"/>
    <col min="9" max="16384" width="9" style="119"/>
  </cols>
  <sheetData>
    <row r="1" s="99" customFormat="1" ht="36" customHeight="1" spans="1:8">
      <c r="A1" s="100" t="s">
        <v>0</v>
      </c>
      <c r="B1" s="100"/>
      <c r="C1" s="100"/>
      <c r="D1" s="100"/>
      <c r="E1" s="100"/>
      <c r="F1" s="100"/>
      <c r="G1" s="100"/>
      <c r="H1" s="100"/>
    </row>
    <row r="2" s="99" customFormat="1" ht="21" customHeight="1" spans="1:8">
      <c r="A2" s="101"/>
      <c r="B2" s="102"/>
      <c r="C2" s="103"/>
      <c r="D2" s="104"/>
      <c r="E2" s="104"/>
      <c r="F2" s="117" t="s">
        <v>1</v>
      </c>
      <c r="G2" s="117"/>
      <c r="H2" s="117"/>
    </row>
    <row r="3" s="99" customFormat="1" ht="24" customHeight="1" spans="1:8">
      <c r="A3" s="123" t="s">
        <v>2</v>
      </c>
      <c r="B3" s="123"/>
      <c r="C3" s="123"/>
      <c r="D3" s="123" t="s">
        <v>3</v>
      </c>
      <c r="E3" s="123"/>
      <c r="F3" s="123"/>
      <c r="G3" s="128"/>
      <c r="H3" s="128"/>
    </row>
    <row r="4" s="99" customFormat="1" ht="24" customHeight="1" spans="1:8">
      <c r="A4" s="124" t="s">
        <v>4</v>
      </c>
      <c r="B4" s="125" t="s">
        <v>5</v>
      </c>
      <c r="C4" s="125" t="s">
        <v>6</v>
      </c>
      <c r="D4" s="125" t="s">
        <v>4</v>
      </c>
      <c r="E4" s="125" t="s">
        <v>5</v>
      </c>
      <c r="F4" s="125" t="s">
        <v>6</v>
      </c>
      <c r="G4" s="129"/>
      <c r="H4" s="129"/>
    </row>
    <row r="5" s="99" customFormat="1" ht="24" customHeight="1" spans="1:8">
      <c r="A5" s="107" t="s">
        <v>7</v>
      </c>
      <c r="B5" s="110">
        <v>467455</v>
      </c>
      <c r="C5" s="110">
        <v>422300</v>
      </c>
      <c r="D5" s="126" t="s">
        <v>8</v>
      </c>
      <c r="E5" s="130">
        <v>663910</v>
      </c>
      <c r="F5" s="130">
        <f>F20-F16-F6</f>
        <v>678799</v>
      </c>
      <c r="G5" s="131"/>
      <c r="H5" s="132"/>
    </row>
    <row r="6" s="99" customFormat="1" ht="24" customHeight="1" spans="1:8">
      <c r="A6" s="107" t="s">
        <v>9</v>
      </c>
      <c r="B6" s="110">
        <v>139383</v>
      </c>
      <c r="C6" s="110">
        <v>183194</v>
      </c>
      <c r="D6" s="127" t="s">
        <v>10</v>
      </c>
      <c r="E6" s="130">
        <v>16171</v>
      </c>
      <c r="F6" s="130">
        <v>19671</v>
      </c>
      <c r="G6" s="133"/>
      <c r="H6" s="133"/>
    </row>
    <row r="7" s="99" customFormat="1" ht="24" customHeight="1" spans="1:8">
      <c r="A7" s="107" t="s">
        <v>11</v>
      </c>
      <c r="B7" s="110">
        <v>-4003</v>
      </c>
      <c r="C7" s="110">
        <v>-4003</v>
      </c>
      <c r="D7" s="127" t="s">
        <v>12</v>
      </c>
      <c r="E7" s="130"/>
      <c r="F7" s="130"/>
      <c r="G7" s="133"/>
      <c r="H7" s="133"/>
    </row>
    <row r="8" s="99" customFormat="1" ht="24" customHeight="1" spans="1:8">
      <c r="A8" s="110" t="s">
        <v>13</v>
      </c>
      <c r="B8" s="110">
        <v>129249</v>
      </c>
      <c r="C8" s="110">
        <v>155031</v>
      </c>
      <c r="D8" s="127" t="s">
        <v>14</v>
      </c>
      <c r="E8" s="130"/>
      <c r="F8" s="130"/>
      <c r="G8" s="131"/>
      <c r="H8" s="131"/>
    </row>
    <row r="9" s="99" customFormat="1" ht="24" customHeight="1" spans="1:8">
      <c r="A9" s="110" t="s">
        <v>15</v>
      </c>
      <c r="B9" s="110">
        <v>14138</v>
      </c>
      <c r="C9" s="110">
        <v>32167</v>
      </c>
      <c r="D9" s="110" t="s">
        <v>14</v>
      </c>
      <c r="E9" s="130"/>
      <c r="F9" s="130"/>
      <c r="G9" s="131"/>
      <c r="H9" s="131"/>
    </row>
    <row r="10" s="99" customFormat="1" ht="24" customHeight="1" spans="1:8">
      <c r="A10" s="110" t="s">
        <v>16</v>
      </c>
      <c r="B10" s="110">
        <v>12159</v>
      </c>
      <c r="C10" s="110">
        <v>12159</v>
      </c>
      <c r="D10" s="109"/>
      <c r="E10" s="130"/>
      <c r="F10" s="130"/>
      <c r="G10" s="131"/>
      <c r="H10" s="131"/>
    </row>
    <row r="11" s="99" customFormat="1" ht="24" customHeight="1" spans="1:8">
      <c r="A11" s="110" t="s">
        <v>17</v>
      </c>
      <c r="B11" s="110">
        <f>SUM(B12:B15)</f>
        <v>53356</v>
      </c>
      <c r="C11" s="110">
        <f>SUM(C12:C15)</f>
        <v>63356</v>
      </c>
      <c r="D11" s="127" t="s">
        <v>18</v>
      </c>
      <c r="E11" s="130"/>
      <c r="F11" s="130"/>
      <c r="G11" s="134"/>
      <c r="H11" s="134"/>
    </row>
    <row r="12" s="99" customFormat="1" ht="24" customHeight="1" spans="1:8">
      <c r="A12" s="110" t="s">
        <v>19</v>
      </c>
      <c r="B12" s="110"/>
      <c r="C12" s="110"/>
      <c r="D12" s="112" t="s">
        <v>20</v>
      </c>
      <c r="E12" s="130"/>
      <c r="F12" s="130"/>
      <c r="G12" s="131"/>
      <c r="H12" s="131"/>
    </row>
    <row r="13" s="99" customFormat="1" ht="24" customHeight="1" spans="1:8">
      <c r="A13" s="110" t="s">
        <v>21</v>
      </c>
      <c r="B13" s="110">
        <v>53354</v>
      </c>
      <c r="C13" s="110">
        <v>37066</v>
      </c>
      <c r="D13" s="112" t="s">
        <v>22</v>
      </c>
      <c r="E13" s="130"/>
      <c r="F13" s="130"/>
      <c r="G13" s="131"/>
      <c r="H13" s="131"/>
    </row>
    <row r="14" s="99" customFormat="1" ht="24" customHeight="1" spans="1:8">
      <c r="A14" s="110" t="s">
        <v>23</v>
      </c>
      <c r="B14" s="110">
        <v>2</v>
      </c>
      <c r="C14" s="110">
        <v>2</v>
      </c>
      <c r="D14" s="112" t="s">
        <v>24</v>
      </c>
      <c r="E14" s="130"/>
      <c r="F14" s="130"/>
      <c r="G14" s="131"/>
      <c r="H14" s="131"/>
    </row>
    <row r="15" s="99" customFormat="1" ht="24" customHeight="1" spans="1:8">
      <c r="A15" s="110" t="s">
        <v>25</v>
      </c>
      <c r="B15" s="110"/>
      <c r="C15" s="110">
        <v>26288</v>
      </c>
      <c r="D15" s="127" t="s">
        <v>26</v>
      </c>
      <c r="E15" s="130"/>
      <c r="F15" s="130"/>
      <c r="G15" s="131"/>
      <c r="H15" s="131"/>
    </row>
    <row r="16" s="99" customFormat="1" ht="24" customHeight="1" spans="1:8">
      <c r="A16" s="110" t="s">
        <v>27</v>
      </c>
      <c r="B16" s="110"/>
      <c r="C16" s="110"/>
      <c r="D16" s="112" t="s">
        <v>28</v>
      </c>
      <c r="E16" s="130">
        <v>5834</v>
      </c>
      <c r="F16" s="130">
        <v>5834</v>
      </c>
      <c r="G16" s="131"/>
      <c r="H16" s="131"/>
    </row>
    <row r="17" s="99" customFormat="1" ht="24" customHeight="1" spans="1:8">
      <c r="A17" s="110" t="s">
        <v>29</v>
      </c>
      <c r="B17" s="110"/>
      <c r="C17" s="110">
        <v>9733</v>
      </c>
      <c r="D17" s="112" t="s">
        <v>30</v>
      </c>
      <c r="E17" s="130"/>
      <c r="F17" s="130"/>
      <c r="G17" s="131"/>
      <c r="H17" s="131"/>
    </row>
    <row r="18" s="99" customFormat="1" ht="24" customHeight="1" spans="1:8">
      <c r="A18" s="110" t="s">
        <v>31</v>
      </c>
      <c r="B18" s="110"/>
      <c r="C18" s="110"/>
      <c r="D18" s="112" t="s">
        <v>32</v>
      </c>
      <c r="E18" s="130"/>
      <c r="F18" s="130"/>
      <c r="G18" s="131"/>
      <c r="H18" s="131"/>
    </row>
    <row r="19" s="99" customFormat="1" ht="24" customHeight="1" spans="1:8">
      <c r="A19" s="110" t="s">
        <v>33</v>
      </c>
      <c r="B19" s="110">
        <v>13562</v>
      </c>
      <c r="C19" s="110">
        <v>13562</v>
      </c>
      <c r="D19" s="112"/>
      <c r="E19" s="130"/>
      <c r="F19" s="130"/>
      <c r="G19" s="131"/>
      <c r="H19" s="131"/>
    </row>
    <row r="20" s="99" customFormat="1" ht="24" customHeight="1" spans="1:8">
      <c r="A20" s="96" t="s">
        <v>34</v>
      </c>
      <c r="B20" s="115">
        <f>SUM(B5:B6,B10:B11,B16:B19)</f>
        <v>685915</v>
      </c>
      <c r="C20" s="115">
        <f>SUM(C5:C6,C10:C11,C16:C19)</f>
        <v>704304</v>
      </c>
      <c r="D20" s="96" t="s">
        <v>35</v>
      </c>
      <c r="E20" s="135">
        <f>SUM(E5:E18)</f>
        <v>685915</v>
      </c>
      <c r="F20" s="135">
        <f>C20</f>
        <v>704304</v>
      </c>
      <c r="G20" s="136"/>
      <c r="H20" s="136"/>
    </row>
  </sheetData>
  <mergeCells count="4">
    <mergeCell ref="A1:F1"/>
    <mergeCell ref="D2:E2"/>
    <mergeCell ref="A3:C3"/>
    <mergeCell ref="D3:F3"/>
  </mergeCells>
  <printOptions horizontalCentered="1"/>
  <pageMargins left="0.75" right="0.75" top="0.59" bottom="0.55" header="0.51" footer="0.5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F9" sqref="F9"/>
    </sheetView>
  </sheetViews>
  <sheetFormatPr defaultColWidth="9" defaultRowHeight="15.75" outlineLevelCol="5"/>
  <cols>
    <col min="1" max="1" width="35.125" customWidth="1"/>
    <col min="2" max="2" width="10" customWidth="1"/>
    <col min="3" max="3" width="11.5" customWidth="1"/>
    <col min="4" max="4" width="35.125" customWidth="1"/>
    <col min="5" max="5" width="10" customWidth="1"/>
    <col min="6" max="6" width="11.5" customWidth="1"/>
  </cols>
  <sheetData>
    <row r="1" ht="39" customHeight="1" spans="1:6">
      <c r="A1" s="100" t="s">
        <v>36</v>
      </c>
      <c r="B1" s="100"/>
      <c r="C1" s="100"/>
      <c r="D1" s="100"/>
      <c r="E1" s="100"/>
      <c r="F1" s="100"/>
    </row>
    <row r="2" s="99" customFormat="1" ht="21" customHeight="1" spans="1:6">
      <c r="A2" s="101"/>
      <c r="B2" s="102"/>
      <c r="C2" s="103"/>
      <c r="D2" s="104"/>
      <c r="E2" s="104"/>
      <c r="F2" s="117" t="s">
        <v>1</v>
      </c>
    </row>
    <row r="3" ht="24" customHeight="1" spans="1:6">
      <c r="A3" s="105" t="s">
        <v>37</v>
      </c>
      <c r="B3" s="105"/>
      <c r="C3" s="105"/>
      <c r="D3" s="105" t="s">
        <v>38</v>
      </c>
      <c r="E3" s="105"/>
      <c r="F3" s="105"/>
    </row>
    <row r="4" ht="24" customHeight="1" spans="1:6">
      <c r="A4" s="106" t="s">
        <v>39</v>
      </c>
      <c r="B4" s="106" t="s">
        <v>5</v>
      </c>
      <c r="C4" s="106" t="s">
        <v>6</v>
      </c>
      <c r="D4" s="106" t="s">
        <v>39</v>
      </c>
      <c r="E4" s="106" t="s">
        <v>5</v>
      </c>
      <c r="F4" s="106" t="s">
        <v>6</v>
      </c>
    </row>
    <row r="5" ht="24" customHeight="1" spans="1:6">
      <c r="A5" s="107" t="s">
        <v>40</v>
      </c>
      <c r="B5" s="108">
        <v>151510</v>
      </c>
      <c r="C5" s="108">
        <v>68800</v>
      </c>
      <c r="D5" s="107" t="s">
        <v>41</v>
      </c>
      <c r="E5" s="108">
        <v>111086</v>
      </c>
      <c r="F5" s="108">
        <f>F12-F9-F7</f>
        <v>102848</v>
      </c>
    </row>
    <row r="6" ht="24" customHeight="1" spans="1:6">
      <c r="A6" s="109" t="s">
        <v>42</v>
      </c>
      <c r="B6" s="110">
        <v>1541</v>
      </c>
      <c r="C6" s="110">
        <v>4532</v>
      </c>
      <c r="D6" s="111" t="s">
        <v>43</v>
      </c>
      <c r="E6" s="112"/>
      <c r="F6" s="112"/>
    </row>
    <row r="7" ht="24" customHeight="1" spans="1:6">
      <c r="A7" s="109" t="s">
        <v>16</v>
      </c>
      <c r="B7" s="112">
        <v>7789</v>
      </c>
      <c r="C7" s="112">
        <v>7789</v>
      </c>
      <c r="D7" s="111" t="s">
        <v>18</v>
      </c>
      <c r="E7" s="112">
        <v>53354</v>
      </c>
      <c r="F7" s="112">
        <v>37066</v>
      </c>
    </row>
    <row r="8" ht="24" customHeight="1" spans="1:6">
      <c r="A8" s="109" t="s">
        <v>17</v>
      </c>
      <c r="B8" s="110"/>
      <c r="C8" s="110"/>
      <c r="D8" s="111" t="s">
        <v>26</v>
      </c>
      <c r="E8" s="112"/>
      <c r="F8" s="112"/>
    </row>
    <row r="9" ht="24" customHeight="1" spans="1:6">
      <c r="A9" s="113" t="s">
        <v>44</v>
      </c>
      <c r="B9" s="112"/>
      <c r="C9" s="112"/>
      <c r="D9" s="114" t="s">
        <v>45</v>
      </c>
      <c r="E9" s="112">
        <v>39000</v>
      </c>
      <c r="F9" s="112">
        <v>42775</v>
      </c>
    </row>
    <row r="10" ht="24" customHeight="1" spans="1:6">
      <c r="A10" s="112" t="s">
        <v>46</v>
      </c>
      <c r="B10" s="112"/>
      <c r="C10" s="112"/>
      <c r="D10" s="114" t="s">
        <v>47</v>
      </c>
      <c r="E10" s="112"/>
      <c r="F10" s="112"/>
    </row>
    <row r="11" ht="24" customHeight="1" spans="1:6">
      <c r="A11" s="112" t="s">
        <v>48</v>
      </c>
      <c r="B11" s="112">
        <v>42600</v>
      </c>
      <c r="C11" s="112">
        <v>101568</v>
      </c>
      <c r="D11" s="114" t="s">
        <v>10</v>
      </c>
      <c r="E11" s="112"/>
      <c r="F11" s="112"/>
    </row>
    <row r="12" ht="24" customHeight="1" spans="1:6">
      <c r="A12" s="96" t="s">
        <v>34</v>
      </c>
      <c r="B12" s="115">
        <f>SUM(B5:B8,B10:B11)</f>
        <v>203440</v>
      </c>
      <c r="C12" s="115">
        <f>SUM(C5:C8,C10:C11)</f>
        <v>182689</v>
      </c>
      <c r="D12" s="96" t="s">
        <v>35</v>
      </c>
      <c r="E12" s="118">
        <f>SUM(E5:E11)</f>
        <v>203440</v>
      </c>
      <c r="F12" s="118">
        <f>C12</f>
        <v>182689</v>
      </c>
    </row>
    <row r="18" spans="1:5">
      <c r="A18" s="116"/>
      <c r="B18" s="116"/>
      <c r="C18" s="116"/>
      <c r="D18" s="116"/>
      <c r="E18" s="116"/>
    </row>
  </sheetData>
  <mergeCells count="4">
    <mergeCell ref="A1:F1"/>
    <mergeCell ref="D2:E2"/>
    <mergeCell ref="A3:C3"/>
    <mergeCell ref="D3:F3"/>
  </mergeCells>
  <printOptions horizontalCentered="1"/>
  <pageMargins left="0.75" right="0.75" top="1" bottom="1" header="0.51" footer="0.5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zoomScale="130" zoomScaleNormal="130" workbookViewId="0">
      <selection activeCell="F13" sqref="F13"/>
    </sheetView>
  </sheetViews>
  <sheetFormatPr defaultColWidth="9" defaultRowHeight="15.75" outlineLevelCol="5"/>
  <cols>
    <col min="1" max="1" width="29.125" customWidth="1"/>
    <col min="2" max="3" width="10.625" customWidth="1"/>
    <col min="4" max="4" width="35.625" customWidth="1"/>
    <col min="5" max="6" width="10.625" customWidth="1"/>
  </cols>
  <sheetData>
    <row r="1" ht="36" customHeight="1" spans="1:6">
      <c r="A1" s="86" t="s">
        <v>49</v>
      </c>
      <c r="B1" s="86"/>
      <c r="C1" s="86"/>
      <c r="D1" s="86"/>
      <c r="E1" s="86"/>
      <c r="F1" s="86"/>
    </row>
    <row r="2" ht="25" customHeight="1" spans="1:6">
      <c r="A2" s="87"/>
      <c r="B2" s="87"/>
      <c r="C2" s="87"/>
      <c r="D2" s="88"/>
      <c r="E2" s="88"/>
      <c r="F2" s="98" t="s">
        <v>1</v>
      </c>
    </row>
    <row r="3" ht="22" customHeight="1" spans="1:6">
      <c r="A3" s="89" t="s">
        <v>50</v>
      </c>
      <c r="B3" s="89"/>
      <c r="C3" s="89"/>
      <c r="D3" s="89" t="s">
        <v>51</v>
      </c>
      <c r="E3" s="89"/>
      <c r="F3" s="89"/>
    </row>
    <row r="4" ht="22" customHeight="1" spans="1:6">
      <c r="A4" s="90" t="s">
        <v>4</v>
      </c>
      <c r="B4" s="91" t="s">
        <v>5</v>
      </c>
      <c r="C4" s="91" t="s">
        <v>6</v>
      </c>
      <c r="D4" s="90" t="s">
        <v>4</v>
      </c>
      <c r="E4" s="91" t="s">
        <v>5</v>
      </c>
      <c r="F4" s="91" t="s">
        <v>6</v>
      </c>
    </row>
    <row r="5" ht="22" customHeight="1" spans="1:6">
      <c r="A5" s="92" t="s">
        <v>52</v>
      </c>
      <c r="B5" s="93"/>
      <c r="C5" s="93"/>
      <c r="D5" s="94" t="s">
        <v>53</v>
      </c>
      <c r="E5" s="93">
        <v>41</v>
      </c>
      <c r="F5" s="93">
        <v>41</v>
      </c>
    </row>
    <row r="6" ht="22" customHeight="1" spans="1:6">
      <c r="A6" s="92" t="s">
        <v>54</v>
      </c>
      <c r="B6" s="93">
        <v>2000</v>
      </c>
      <c r="C6" s="93">
        <v>2000</v>
      </c>
      <c r="D6" s="92" t="s">
        <v>55</v>
      </c>
      <c r="E6" s="93">
        <v>2000</v>
      </c>
      <c r="F6" s="93">
        <v>2000</v>
      </c>
    </row>
    <row r="7" ht="22" customHeight="1" spans="1:6">
      <c r="A7" s="92" t="s">
        <v>56</v>
      </c>
      <c r="B7" s="93"/>
      <c r="C7" s="93"/>
      <c r="D7" s="92" t="s">
        <v>57</v>
      </c>
      <c r="E7" s="93"/>
      <c r="F7" s="93"/>
    </row>
    <row r="8" ht="22" customHeight="1" spans="1:6">
      <c r="A8" s="92" t="s">
        <v>58</v>
      </c>
      <c r="B8" s="93"/>
      <c r="C8" s="93"/>
      <c r="D8" s="92" t="s">
        <v>59</v>
      </c>
      <c r="E8" s="93"/>
      <c r="F8" s="93"/>
    </row>
    <row r="9" ht="22" customHeight="1" spans="1:6">
      <c r="A9" s="95" t="s">
        <v>60</v>
      </c>
      <c r="B9" s="93"/>
      <c r="C9" s="93"/>
      <c r="D9" s="92" t="s">
        <v>61</v>
      </c>
      <c r="E9" s="93"/>
      <c r="F9" s="93"/>
    </row>
    <row r="10" ht="22" customHeight="1" spans="1:6">
      <c r="A10" s="90"/>
      <c r="B10" s="93"/>
      <c r="C10" s="93"/>
      <c r="D10" s="92"/>
      <c r="E10" s="93"/>
      <c r="F10" s="93"/>
    </row>
    <row r="11" ht="22" customHeight="1" spans="1:6">
      <c r="A11" s="96" t="s">
        <v>62</v>
      </c>
      <c r="B11" s="92">
        <f t="shared" ref="B11:F11" si="0">SUM(B5:B9)</f>
        <v>2000</v>
      </c>
      <c r="C11" s="92">
        <f t="shared" si="0"/>
        <v>2000</v>
      </c>
      <c r="D11" s="96" t="s">
        <v>63</v>
      </c>
      <c r="E11" s="92">
        <f t="shared" si="0"/>
        <v>2041</v>
      </c>
      <c r="F11" s="92">
        <f t="shared" si="0"/>
        <v>2041</v>
      </c>
    </row>
    <row r="12" ht="22" customHeight="1" spans="1:6">
      <c r="A12" s="95" t="s">
        <v>64</v>
      </c>
      <c r="B12" s="93">
        <v>36</v>
      </c>
      <c r="C12" s="93">
        <v>36</v>
      </c>
      <c r="D12" s="95" t="s">
        <v>65</v>
      </c>
      <c r="E12" s="92"/>
      <c r="F12" s="96"/>
    </row>
    <row r="13" ht="22" customHeight="1" spans="1:6">
      <c r="A13" s="95" t="s">
        <v>66</v>
      </c>
      <c r="B13" s="93">
        <v>7</v>
      </c>
      <c r="C13" s="93">
        <v>7</v>
      </c>
      <c r="D13" s="92" t="s">
        <v>67</v>
      </c>
      <c r="E13" s="93">
        <v>2</v>
      </c>
      <c r="F13" s="93">
        <v>2</v>
      </c>
    </row>
    <row r="14" ht="22" customHeight="1" spans="1:6">
      <c r="A14" s="92"/>
      <c r="B14" s="93"/>
      <c r="C14" s="93"/>
      <c r="D14" s="92" t="s">
        <v>68</v>
      </c>
      <c r="E14" s="93"/>
      <c r="F14" s="96"/>
    </row>
    <row r="15" ht="22" customHeight="1" spans="1:6">
      <c r="A15" s="96" t="s">
        <v>34</v>
      </c>
      <c r="B15" s="97">
        <f>SUM(B11:B13)</f>
        <v>2043</v>
      </c>
      <c r="C15" s="97">
        <f>SUM(C11:C13)</f>
        <v>2043</v>
      </c>
      <c r="D15" s="96" t="s">
        <v>35</v>
      </c>
      <c r="E15" s="97">
        <f>SUM(E11:E14)</f>
        <v>2043</v>
      </c>
      <c r="F15" s="97">
        <f>SUM(F11:F14)</f>
        <v>2043</v>
      </c>
    </row>
  </sheetData>
  <mergeCells count="4">
    <mergeCell ref="A1:F1"/>
    <mergeCell ref="D2:E2"/>
    <mergeCell ref="A3:C3"/>
    <mergeCell ref="D3:F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showZeros="0" workbookViewId="0">
      <selection activeCell="D14" sqref="D14"/>
    </sheetView>
  </sheetViews>
  <sheetFormatPr defaultColWidth="9" defaultRowHeight="15.75"/>
  <cols>
    <col min="1" max="1" width="33.0083333333333" style="38" customWidth="1"/>
    <col min="2" max="2" width="15.3333333333333" style="38" customWidth="1"/>
    <col min="3" max="3" width="14.8916666666667" style="38" customWidth="1"/>
    <col min="4" max="4" width="14.75" style="38" customWidth="1"/>
    <col min="5" max="5" width="13.9666666666667" style="38" customWidth="1"/>
    <col min="6" max="6" width="14.05" style="38" customWidth="1"/>
    <col min="7" max="7" width="15.45" style="38" customWidth="1"/>
    <col min="8" max="8" width="16.375" style="38" customWidth="1"/>
    <col min="9" max="9" width="30.375" style="38" customWidth="1"/>
    <col min="10" max="10" width="10.875" style="38" customWidth="1"/>
    <col min="11" max="11" width="14.75" style="38" customWidth="1"/>
    <col min="12" max="12" width="16.125" style="38" customWidth="1"/>
    <col min="13" max="13" width="19.25" style="38" customWidth="1"/>
    <col min="14" max="14" width="11.375" style="38" customWidth="1"/>
    <col min="15" max="15" width="12.5" style="38" customWidth="1"/>
    <col min="16" max="16384" width="9" style="38"/>
  </cols>
  <sheetData>
    <row r="1" s="67" customFormat="1" ht="39" customHeight="1" spans="1:15">
      <c r="A1" s="68" t="s">
        <v>69</v>
      </c>
      <c r="B1" s="68"/>
      <c r="C1" s="68"/>
      <c r="D1" s="69"/>
      <c r="E1" s="69"/>
      <c r="F1" s="69"/>
      <c r="G1" s="69"/>
      <c r="H1" s="76"/>
      <c r="J1" s="76"/>
      <c r="K1" s="76"/>
      <c r="L1" s="76"/>
      <c r="M1" s="84"/>
      <c r="N1" s="76"/>
      <c r="O1" s="76"/>
    </row>
    <row r="2" ht="19" customHeight="1" spans="1:15">
      <c r="A2" s="70"/>
      <c r="B2" s="70"/>
      <c r="C2" s="70"/>
      <c r="D2" s="71"/>
      <c r="E2" s="77"/>
      <c r="F2" s="71"/>
      <c r="G2" s="77" t="s">
        <v>1</v>
      </c>
      <c r="H2" s="78"/>
      <c r="I2" s="67"/>
      <c r="J2" s="67"/>
      <c r="K2" s="67"/>
      <c r="L2" s="67"/>
      <c r="M2" s="67"/>
      <c r="N2" s="67"/>
      <c r="O2" s="85"/>
    </row>
    <row r="3" s="67" customFormat="1" ht="40" customHeight="1" spans="1:15">
      <c r="A3" s="72" t="s">
        <v>4</v>
      </c>
      <c r="B3" s="72" t="s">
        <v>5</v>
      </c>
      <c r="C3" s="73" t="s">
        <v>6</v>
      </c>
      <c r="D3" s="73" t="s">
        <v>70</v>
      </c>
      <c r="E3" s="73"/>
      <c r="F3" s="73" t="s">
        <v>71</v>
      </c>
      <c r="G3" s="73"/>
      <c r="H3" s="79"/>
      <c r="I3" s="82"/>
      <c r="J3" s="79"/>
      <c r="K3" s="79"/>
      <c r="L3" s="79"/>
      <c r="M3" s="79"/>
      <c r="N3" s="79"/>
      <c r="O3" s="79"/>
    </row>
    <row r="4" s="67" customFormat="1" ht="40" customHeight="1" spans="1:15">
      <c r="A4" s="72"/>
      <c r="B4" s="72"/>
      <c r="C4" s="73"/>
      <c r="D4" s="73" t="s">
        <v>5</v>
      </c>
      <c r="E4" s="73" t="s">
        <v>6</v>
      </c>
      <c r="F4" s="73" t="s">
        <v>5</v>
      </c>
      <c r="G4" s="73" t="s">
        <v>6</v>
      </c>
      <c r="H4" s="79"/>
      <c r="I4" s="82"/>
      <c r="J4" s="79"/>
      <c r="K4" s="79"/>
      <c r="L4" s="79"/>
      <c r="M4" s="79"/>
      <c r="N4" s="79"/>
      <c r="O4" s="79"/>
    </row>
    <row r="5" s="67" customFormat="1" ht="23.1" customHeight="1" spans="1:9">
      <c r="A5" s="74" t="s">
        <v>72</v>
      </c>
      <c r="B5" s="75">
        <f t="shared" ref="B5:B20" si="0">F5+D5</f>
        <v>80070</v>
      </c>
      <c r="C5" s="75">
        <f t="shared" ref="C5:C19" si="1">G5+E5</f>
        <v>116806</v>
      </c>
      <c r="D5" s="75">
        <f>SUM(D6:D13)</f>
        <v>43763</v>
      </c>
      <c r="E5" s="75">
        <f>SUM(E6:E13)</f>
        <v>41869</v>
      </c>
      <c r="F5" s="75">
        <f>SUM(F6:F13)</f>
        <v>36307</v>
      </c>
      <c r="G5" s="75">
        <f>SUM(G6:G13)</f>
        <v>74937</v>
      </c>
      <c r="H5" s="80"/>
      <c r="I5" s="83"/>
    </row>
    <row r="6" s="67" customFormat="1" ht="23.1" customHeight="1" spans="1:9">
      <c r="A6" s="74" t="s">
        <v>73</v>
      </c>
      <c r="B6" s="75">
        <f t="shared" si="0"/>
        <v>27918</v>
      </c>
      <c r="C6" s="75">
        <f t="shared" si="1"/>
        <v>65057</v>
      </c>
      <c r="D6" s="75">
        <v>20091</v>
      </c>
      <c r="E6" s="75">
        <v>18600</v>
      </c>
      <c r="F6" s="75">
        <v>7827</v>
      </c>
      <c r="G6" s="75">
        <v>46457</v>
      </c>
      <c r="H6" s="80"/>
      <c r="I6" s="83"/>
    </row>
    <row r="7" s="67" customFormat="1" ht="23.1" customHeight="1" spans="1:9">
      <c r="A7" s="74" t="s">
        <v>74</v>
      </c>
      <c r="B7" s="75">
        <f t="shared" si="0"/>
        <v>1559</v>
      </c>
      <c r="C7" s="75">
        <f t="shared" si="1"/>
        <v>1447</v>
      </c>
      <c r="D7" s="75">
        <v>200</v>
      </c>
      <c r="E7" s="75">
        <v>88</v>
      </c>
      <c r="F7" s="75">
        <v>1359</v>
      </c>
      <c r="G7" s="75">
        <v>1359</v>
      </c>
      <c r="H7" s="80"/>
      <c r="I7" s="83"/>
    </row>
    <row r="8" s="67" customFormat="1" ht="23.1" customHeight="1" spans="1:9">
      <c r="A8" s="74" t="s">
        <v>75</v>
      </c>
      <c r="B8" s="75">
        <f t="shared" si="0"/>
        <v>48152</v>
      </c>
      <c r="C8" s="75">
        <f t="shared" si="1"/>
        <v>47631</v>
      </c>
      <c r="D8" s="75">
        <v>22937</v>
      </c>
      <c r="E8" s="75">
        <v>22416</v>
      </c>
      <c r="F8" s="75">
        <v>25215</v>
      </c>
      <c r="G8" s="75">
        <v>25215</v>
      </c>
      <c r="H8" s="80"/>
      <c r="I8" s="83"/>
    </row>
    <row r="9" s="67" customFormat="1" ht="23.1" customHeight="1" spans="1:9">
      <c r="A9" s="74" t="s">
        <v>76</v>
      </c>
      <c r="B9" s="75">
        <f t="shared" si="0"/>
        <v>1622</v>
      </c>
      <c r="C9" s="75">
        <f t="shared" si="1"/>
        <v>1622</v>
      </c>
      <c r="D9" s="75"/>
      <c r="E9" s="75"/>
      <c r="F9" s="75">
        <v>1622</v>
      </c>
      <c r="G9" s="75">
        <v>1622</v>
      </c>
      <c r="H9" s="80"/>
      <c r="I9" s="83"/>
    </row>
    <row r="10" s="67" customFormat="1" ht="23.1" customHeight="1" spans="1:9">
      <c r="A10" s="74" t="s">
        <v>77</v>
      </c>
      <c r="B10" s="75">
        <f t="shared" si="0"/>
        <v>33</v>
      </c>
      <c r="C10" s="75">
        <f>G11+E10</f>
        <v>14</v>
      </c>
      <c r="D10" s="75"/>
      <c r="E10" s="75"/>
      <c r="F10" s="75">
        <v>33</v>
      </c>
      <c r="G10" s="81">
        <v>33</v>
      </c>
      <c r="H10" s="80"/>
      <c r="I10" s="83"/>
    </row>
    <row r="11" s="67" customFormat="1" ht="23.1" customHeight="1" spans="1:9">
      <c r="A11" s="74" t="s">
        <v>78</v>
      </c>
      <c r="B11" s="75">
        <f t="shared" si="0"/>
        <v>49</v>
      </c>
      <c r="C11" s="75">
        <f>G12+E11</f>
        <v>267</v>
      </c>
      <c r="D11" s="75">
        <v>35</v>
      </c>
      <c r="E11" s="75">
        <v>30</v>
      </c>
      <c r="F11" s="75">
        <v>14</v>
      </c>
      <c r="G11" s="75">
        <v>14</v>
      </c>
      <c r="H11" s="80"/>
      <c r="I11" s="83"/>
    </row>
    <row r="12" s="67" customFormat="1" ht="23.1" customHeight="1" spans="1:9">
      <c r="A12" s="74" t="s">
        <v>79</v>
      </c>
      <c r="B12" s="75">
        <f t="shared" si="0"/>
        <v>737</v>
      </c>
      <c r="C12" s="75">
        <f>G12+E12</f>
        <v>972</v>
      </c>
      <c r="D12" s="75">
        <v>500</v>
      </c>
      <c r="E12" s="75">
        <v>735</v>
      </c>
      <c r="F12" s="75">
        <v>237</v>
      </c>
      <c r="G12" s="75">
        <v>237</v>
      </c>
      <c r="H12" s="80"/>
      <c r="I12" s="83"/>
    </row>
    <row r="13" s="67" customFormat="1" ht="23.1" customHeight="1" spans="1:9">
      <c r="A13" s="74" t="s">
        <v>80</v>
      </c>
      <c r="B13" s="75">
        <f t="shared" si="0"/>
        <v>0</v>
      </c>
      <c r="C13" s="75">
        <f t="shared" si="1"/>
        <v>0</v>
      </c>
      <c r="D13" s="75"/>
      <c r="E13" s="75"/>
      <c r="F13" s="75"/>
      <c r="G13" s="75"/>
      <c r="H13" s="80"/>
      <c r="I13" s="83"/>
    </row>
    <row r="14" s="67" customFormat="1" ht="23.1" customHeight="1" spans="1:9">
      <c r="A14" s="74" t="s">
        <v>81</v>
      </c>
      <c r="B14" s="75">
        <f t="shared" si="0"/>
        <v>73056</v>
      </c>
      <c r="C14" s="75">
        <f t="shared" si="1"/>
        <v>73214</v>
      </c>
      <c r="D14" s="75">
        <f t="shared" ref="D14:G14" si="2">SUM(D15:D18)</f>
        <v>42816</v>
      </c>
      <c r="E14" s="75">
        <f t="shared" si="2"/>
        <v>41869</v>
      </c>
      <c r="F14" s="75">
        <f t="shared" si="2"/>
        <v>30240</v>
      </c>
      <c r="G14" s="75">
        <f t="shared" si="2"/>
        <v>31345</v>
      </c>
      <c r="H14" s="80"/>
      <c r="I14" s="83"/>
    </row>
    <row r="15" s="67" customFormat="1" ht="23.1" customHeight="1" spans="1:9">
      <c r="A15" s="74" t="s">
        <v>82</v>
      </c>
      <c r="B15" s="75">
        <f t="shared" si="0"/>
        <v>73008</v>
      </c>
      <c r="C15" s="75">
        <f t="shared" si="1"/>
        <v>73114</v>
      </c>
      <c r="D15" s="75">
        <v>42781</v>
      </c>
      <c r="E15" s="75">
        <v>41807</v>
      </c>
      <c r="F15" s="75">
        <v>30227</v>
      </c>
      <c r="G15" s="75">
        <v>31307</v>
      </c>
      <c r="H15" s="80"/>
      <c r="I15" s="83"/>
    </row>
    <row r="16" s="67" customFormat="1" ht="23.1" customHeight="1" spans="1:9">
      <c r="A16" s="74" t="s">
        <v>83</v>
      </c>
      <c r="B16" s="75">
        <f t="shared" si="0"/>
        <v>11</v>
      </c>
      <c r="C16" s="75">
        <f t="shared" si="1"/>
        <v>39</v>
      </c>
      <c r="D16" s="75">
        <v>10</v>
      </c>
      <c r="E16" s="75">
        <v>30</v>
      </c>
      <c r="F16" s="75">
        <v>1</v>
      </c>
      <c r="G16" s="75">
        <v>9</v>
      </c>
      <c r="H16" s="80"/>
      <c r="I16" s="83"/>
    </row>
    <row r="17" s="67" customFormat="1" ht="23.1" customHeight="1" spans="1:9">
      <c r="A17" s="74" t="s">
        <v>84</v>
      </c>
      <c r="B17" s="75">
        <f t="shared" si="0"/>
        <v>37</v>
      </c>
      <c r="C17" s="75">
        <f t="shared" si="1"/>
        <v>61</v>
      </c>
      <c r="D17" s="75">
        <v>25</v>
      </c>
      <c r="E17" s="75">
        <v>32</v>
      </c>
      <c r="F17" s="75">
        <v>12</v>
      </c>
      <c r="G17" s="75">
        <v>29</v>
      </c>
      <c r="H17" s="80"/>
      <c r="I17" s="83"/>
    </row>
    <row r="18" s="67" customFormat="1" ht="23.1" customHeight="1" spans="1:9">
      <c r="A18" s="74" t="s">
        <v>85</v>
      </c>
      <c r="B18" s="75">
        <f t="shared" si="0"/>
        <v>0</v>
      </c>
      <c r="C18" s="75">
        <f t="shared" si="1"/>
        <v>0</v>
      </c>
      <c r="D18" s="75"/>
      <c r="E18" s="75"/>
      <c r="F18" s="75"/>
      <c r="G18" s="75"/>
      <c r="H18" s="80"/>
      <c r="I18" s="83"/>
    </row>
    <row r="19" s="67" customFormat="1" ht="23.1" customHeight="1" spans="1:9">
      <c r="A19" s="74" t="s">
        <v>86</v>
      </c>
      <c r="B19" s="75">
        <f t="shared" si="0"/>
        <v>7014</v>
      </c>
      <c r="C19" s="75">
        <f t="shared" si="1"/>
        <v>43592</v>
      </c>
      <c r="D19" s="75">
        <v>947</v>
      </c>
      <c r="E19" s="75"/>
      <c r="F19" s="75">
        <v>6067</v>
      </c>
      <c r="G19" s="75">
        <v>43592</v>
      </c>
      <c r="H19" s="80"/>
      <c r="I19" s="83"/>
    </row>
    <row r="20" s="67" customFormat="1" ht="23.1" customHeight="1" spans="1:9">
      <c r="A20" s="74" t="s">
        <v>87</v>
      </c>
      <c r="B20" s="75">
        <f t="shared" si="0"/>
        <v>146981</v>
      </c>
      <c r="C20" s="75">
        <v>130777</v>
      </c>
      <c r="D20" s="75">
        <v>9431</v>
      </c>
      <c r="E20" s="75">
        <v>6590</v>
      </c>
      <c r="F20" s="75">
        <v>137550</v>
      </c>
      <c r="G20" s="75">
        <v>175076</v>
      </c>
      <c r="H20" s="80"/>
      <c r="I20" s="83"/>
    </row>
  </sheetData>
  <mergeCells count="7">
    <mergeCell ref="A1:G1"/>
    <mergeCell ref="J1:N1"/>
    <mergeCell ref="D3:E3"/>
    <mergeCell ref="F3:G3"/>
    <mergeCell ref="A3:A4"/>
    <mergeCell ref="B3:B4"/>
    <mergeCell ref="C3:C4"/>
  </mergeCells>
  <pageMargins left="0.75" right="0.75" top="0.786805555555556" bottom="0.550694444444444" header="0.550694444444444" footer="0.5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7"/>
  <sheetViews>
    <sheetView workbookViewId="0">
      <selection activeCell="C7" sqref="C7"/>
    </sheetView>
  </sheetViews>
  <sheetFormatPr defaultColWidth="9" defaultRowHeight="15.75"/>
  <cols>
    <col min="1" max="1" width="54.875" style="54" customWidth="1"/>
    <col min="2" max="3" width="11.25" style="55" customWidth="1"/>
    <col min="4" max="4" width="11.25" style="38" customWidth="1"/>
    <col min="5" max="16384" width="9" style="38"/>
  </cols>
  <sheetData>
    <row r="1" s="51" customFormat="1" ht="45" customHeight="1" spans="1:4">
      <c r="A1" s="40" t="s">
        <v>88</v>
      </c>
      <c r="B1" s="40"/>
      <c r="C1" s="40"/>
      <c r="D1" s="40"/>
    </row>
    <row r="2" s="51" customFormat="1" ht="21.75" customHeight="1" spans="1:4">
      <c r="A2" s="56"/>
      <c r="B2" s="56"/>
      <c r="C2" s="57" t="s">
        <v>1</v>
      </c>
      <c r="D2" s="57"/>
    </row>
    <row r="3" s="52" customFormat="1" ht="30" customHeight="1" spans="1:4">
      <c r="A3" s="58" t="s">
        <v>89</v>
      </c>
      <c r="B3" s="59" t="s">
        <v>5</v>
      </c>
      <c r="C3" s="59" t="s">
        <v>6</v>
      </c>
      <c r="D3" s="60" t="s">
        <v>90</v>
      </c>
    </row>
    <row r="4" s="52" customFormat="1" ht="26.1" customHeight="1" spans="1:4">
      <c r="A4" s="61" t="s">
        <v>91</v>
      </c>
      <c r="B4" s="62">
        <f>SUM(B5:B27)</f>
        <v>129248.626</v>
      </c>
      <c r="C4" s="62">
        <f>SUM(C5:C27)</f>
        <v>155030</v>
      </c>
      <c r="D4" s="63"/>
    </row>
    <row r="5" s="35" customFormat="1" ht="24" customHeight="1" spans="1:4">
      <c r="A5" s="64" t="s">
        <v>92</v>
      </c>
      <c r="B5" s="65">
        <v>13535</v>
      </c>
      <c r="C5" s="65">
        <v>15365</v>
      </c>
      <c r="D5" s="63"/>
    </row>
    <row r="6" s="35" customFormat="1" ht="24" customHeight="1" spans="1:4">
      <c r="A6" s="64" t="s">
        <v>93</v>
      </c>
      <c r="B6" s="65">
        <v>7486</v>
      </c>
      <c r="C6" s="65">
        <v>7486</v>
      </c>
      <c r="D6" s="63"/>
    </row>
    <row r="7" s="35" customFormat="1" ht="24" customHeight="1" spans="1:4">
      <c r="A7" s="64" t="s">
        <v>94</v>
      </c>
      <c r="B7" s="65">
        <v>-431.6173</v>
      </c>
      <c r="C7" s="65">
        <v>2026</v>
      </c>
      <c r="D7" s="63"/>
    </row>
    <row r="8" s="35" customFormat="1" ht="24" customHeight="1" spans="1:4">
      <c r="A8" s="64" t="s">
        <v>95</v>
      </c>
      <c r="B8" s="65">
        <v>2886</v>
      </c>
      <c r="C8" s="65">
        <v>3048</v>
      </c>
      <c r="D8" s="63"/>
    </row>
    <row r="9" s="35" customFormat="1" ht="24" customHeight="1" spans="1:4">
      <c r="A9" s="64" t="s">
        <v>96</v>
      </c>
      <c r="B9" s="65">
        <v>1168</v>
      </c>
      <c r="C9" s="65">
        <v>1168</v>
      </c>
      <c r="D9" s="63"/>
    </row>
    <row r="10" s="35" customFormat="1" ht="24" customHeight="1" spans="1:4">
      <c r="A10" s="64" t="s">
        <v>97</v>
      </c>
      <c r="B10" s="65">
        <v>11952.97</v>
      </c>
      <c r="C10" s="65">
        <v>12113</v>
      </c>
      <c r="D10" s="63"/>
    </row>
    <row r="11" s="35" customFormat="1" ht="24" customHeight="1" spans="1:4">
      <c r="A11" s="64" t="s">
        <v>98</v>
      </c>
      <c r="B11" s="65">
        <v>752</v>
      </c>
      <c r="C11" s="65">
        <v>865</v>
      </c>
      <c r="D11" s="63"/>
    </row>
    <row r="12" s="35" customFormat="1" ht="24" customHeight="1" spans="1:4">
      <c r="A12" s="64" t="s">
        <v>99</v>
      </c>
      <c r="B12" s="65">
        <v>2232.46</v>
      </c>
      <c r="C12" s="65">
        <v>3622</v>
      </c>
      <c r="D12" s="63"/>
    </row>
    <row r="13" s="35" customFormat="1" ht="24" customHeight="1" spans="1:4">
      <c r="A13" s="64" t="s">
        <v>100</v>
      </c>
      <c r="B13" s="65">
        <v>1329</v>
      </c>
      <c r="C13" s="65">
        <v>1218</v>
      </c>
      <c r="D13" s="63"/>
    </row>
    <row r="14" s="35" customFormat="1" ht="24" customHeight="1" spans="1:4">
      <c r="A14" s="64" t="s">
        <v>101</v>
      </c>
      <c r="B14" s="65">
        <v>7812.2327</v>
      </c>
      <c r="C14" s="65">
        <v>10392</v>
      </c>
      <c r="D14" s="63"/>
    </row>
    <row r="15" s="35" customFormat="1" ht="24" customHeight="1" spans="1:4">
      <c r="A15" s="64" t="s">
        <v>102</v>
      </c>
      <c r="B15" s="65"/>
      <c r="C15" s="65"/>
      <c r="D15" s="63"/>
    </row>
    <row r="16" s="35" customFormat="1" ht="24" customHeight="1" spans="1:4">
      <c r="A16" s="64" t="s">
        <v>103</v>
      </c>
      <c r="B16" s="65">
        <v>1374.8223</v>
      </c>
      <c r="C16" s="65">
        <v>3095</v>
      </c>
      <c r="D16" s="63"/>
    </row>
    <row r="17" s="53" customFormat="1" ht="24" customHeight="1" spans="1:30">
      <c r="A17" s="64" t="s">
        <v>104</v>
      </c>
      <c r="B17" s="65">
        <v>34369.84</v>
      </c>
      <c r="C17" s="65">
        <v>39619</v>
      </c>
      <c r="D17" s="66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</row>
    <row r="18" s="53" customFormat="1" ht="24" customHeight="1" spans="1:30">
      <c r="A18" s="64" t="s">
        <v>105</v>
      </c>
      <c r="B18" s="65">
        <v>8008.0384</v>
      </c>
      <c r="C18" s="65">
        <v>11559</v>
      </c>
      <c r="D18" s="66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</row>
    <row r="19" s="35" customFormat="1" ht="24" customHeight="1" spans="1:4">
      <c r="A19" s="64" t="s">
        <v>106</v>
      </c>
      <c r="B19" s="65">
        <v>271.82</v>
      </c>
      <c r="C19" s="65">
        <v>568</v>
      </c>
      <c r="D19" s="63"/>
    </row>
    <row r="20" s="35" customFormat="1" ht="24" customHeight="1" spans="1:4">
      <c r="A20" s="64" t="s">
        <v>107</v>
      </c>
      <c r="B20" s="65">
        <v>13298.56</v>
      </c>
      <c r="C20" s="65">
        <v>18490</v>
      </c>
      <c r="D20" s="63"/>
    </row>
    <row r="21" s="35" customFormat="1" ht="24" customHeight="1" spans="1:4">
      <c r="A21" s="64" t="s">
        <v>108</v>
      </c>
      <c r="B21" s="65">
        <v>22512</v>
      </c>
      <c r="C21" s="65">
        <v>22512</v>
      </c>
      <c r="D21" s="63"/>
    </row>
    <row r="22" s="35" customFormat="1" ht="24" customHeight="1" spans="1:4">
      <c r="A22" s="64" t="s">
        <v>109</v>
      </c>
      <c r="B22" s="65"/>
      <c r="C22" s="65">
        <v>34</v>
      </c>
      <c r="D22" s="63"/>
    </row>
    <row r="23" s="35" customFormat="1" ht="24" customHeight="1" spans="1:4">
      <c r="A23" s="64" t="s">
        <v>110</v>
      </c>
      <c r="B23" s="65"/>
      <c r="C23" s="65"/>
      <c r="D23" s="63"/>
    </row>
    <row r="24" s="35" customFormat="1" ht="24" customHeight="1" spans="1:4">
      <c r="A24" s="64" t="s">
        <v>111</v>
      </c>
      <c r="B24" s="65">
        <v>38.2999</v>
      </c>
      <c r="C24" s="65">
        <v>38</v>
      </c>
      <c r="D24" s="63"/>
    </row>
    <row r="25" s="35" customFormat="1" ht="24" customHeight="1" spans="1:4">
      <c r="A25" s="64" t="s">
        <v>112</v>
      </c>
      <c r="B25" s="65"/>
      <c r="C25" s="65">
        <v>110</v>
      </c>
      <c r="D25" s="63"/>
    </row>
    <row r="26" s="35" customFormat="1" ht="24" customHeight="1" spans="1:4">
      <c r="A26" s="64" t="s">
        <v>113</v>
      </c>
      <c r="B26" s="65"/>
      <c r="C26" s="65"/>
      <c r="D26" s="63"/>
    </row>
    <row r="27" ht="24" customHeight="1" spans="1:4">
      <c r="A27" s="64" t="s">
        <v>114</v>
      </c>
      <c r="B27" s="65">
        <v>653.2</v>
      </c>
      <c r="C27" s="65">
        <v>1702</v>
      </c>
      <c r="D27" s="63"/>
    </row>
  </sheetData>
  <mergeCells count="2">
    <mergeCell ref="A1:D1"/>
    <mergeCell ref="C2:D2"/>
  </mergeCells>
  <printOptions horizontalCentered="1"/>
  <pageMargins left="0.75" right="0.75" top="0.98" bottom="0.98" header="0.51" footer="0.51"/>
  <pageSetup paperSize="9" orientation="portrait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160"/>
  <sheetViews>
    <sheetView workbookViewId="0">
      <selection activeCell="B4" sqref="B4"/>
    </sheetView>
  </sheetViews>
  <sheetFormatPr defaultColWidth="9" defaultRowHeight="15.75"/>
  <cols>
    <col min="1" max="1" width="9.75" style="35" customWidth="1"/>
    <col min="2" max="2" width="51.875" style="35" customWidth="1"/>
    <col min="3" max="3" width="11" style="35" customWidth="1"/>
    <col min="4" max="4" width="10.875" style="37" customWidth="1"/>
    <col min="5" max="5" width="11" style="35" customWidth="1"/>
    <col min="6" max="6" width="12.625" style="35"/>
    <col min="7" max="244" width="9" style="35"/>
    <col min="245" max="245" width="9" style="38"/>
    <col min="246" max="246" width="9" style="39"/>
  </cols>
  <sheetData>
    <row r="1" s="35" customFormat="1" ht="33" customHeight="1" spans="1:245">
      <c r="A1" s="40" t="s">
        <v>115</v>
      </c>
      <c r="B1" s="40"/>
      <c r="C1" s="40"/>
      <c r="D1" s="41"/>
      <c r="E1" s="40"/>
      <c r="IK1" s="38"/>
    </row>
    <row r="2" s="35" customFormat="1" ht="20.1" customHeight="1" spans="4:245">
      <c r="D2" s="37"/>
      <c r="E2" s="49" t="s">
        <v>1</v>
      </c>
      <c r="IK2" s="38"/>
    </row>
    <row r="3" s="35" customFormat="1" ht="27.95" customHeight="1" spans="1:245">
      <c r="A3" s="42" t="s">
        <v>116</v>
      </c>
      <c r="B3" s="42" t="s">
        <v>117</v>
      </c>
      <c r="C3" s="42" t="s">
        <v>5</v>
      </c>
      <c r="D3" s="43" t="s">
        <v>6</v>
      </c>
      <c r="E3" s="42" t="s">
        <v>90</v>
      </c>
      <c r="IK3" s="38"/>
    </row>
    <row r="4" s="36" customFormat="1" ht="17.1" customHeight="1" spans="1:5">
      <c r="A4" s="44"/>
      <c r="B4" s="45" t="s">
        <v>118</v>
      </c>
      <c r="C4" s="46">
        <f>C5+C23+C32+C37+C47+C53+C58+C66+C73+C85+C91+C111+C118+C127+C101+C115+C29</f>
        <v>14138</v>
      </c>
      <c r="D4" s="47">
        <f>D5+D23+D32+D37+D47+D53+D58+D66+D73+D85+D91+D101+D111+D118+D127+D115+D20+D29+D108</f>
        <v>32167</v>
      </c>
      <c r="E4" s="50"/>
    </row>
    <row r="5" s="36" customFormat="1" ht="17.1" customHeight="1" spans="1:246">
      <c r="A5" s="44">
        <v>201</v>
      </c>
      <c r="B5" s="45" t="s">
        <v>119</v>
      </c>
      <c r="C5" s="46">
        <v>833</v>
      </c>
      <c r="D5" s="47">
        <v>1025</v>
      </c>
      <c r="E5" s="50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8"/>
      <c r="IL5" s="39"/>
    </row>
    <row r="6" s="36" customFormat="1" ht="17.1" customHeight="1" spans="1:246">
      <c r="A6" s="44">
        <v>20101</v>
      </c>
      <c r="B6" s="45" t="s">
        <v>120</v>
      </c>
      <c r="C6" s="46">
        <v>18</v>
      </c>
      <c r="D6" s="47">
        <v>18</v>
      </c>
      <c r="E6" s="50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8"/>
      <c r="IL6" s="39"/>
    </row>
    <row r="7" s="36" customFormat="1" ht="17.1" customHeight="1" spans="1:246">
      <c r="A7" s="44">
        <v>2010108</v>
      </c>
      <c r="B7" s="45" t="s">
        <v>121</v>
      </c>
      <c r="C7" s="46">
        <v>18</v>
      </c>
      <c r="D7" s="47">
        <v>18</v>
      </c>
      <c r="E7" s="50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8"/>
      <c r="IL7" s="39"/>
    </row>
    <row r="8" s="36" customFormat="1" ht="17.1" customHeight="1" spans="1:246">
      <c r="A8" s="44">
        <v>20105</v>
      </c>
      <c r="B8" s="45" t="s">
        <v>122</v>
      </c>
      <c r="C8" s="46">
        <v>17</v>
      </c>
      <c r="D8" s="47">
        <v>17</v>
      </c>
      <c r="E8" s="50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8"/>
      <c r="IL8" s="39"/>
    </row>
    <row r="9" s="36" customFormat="1" ht="17.1" customHeight="1" spans="1:246">
      <c r="A9" s="44" t="s">
        <v>123</v>
      </c>
      <c r="B9" s="45" t="s">
        <v>124</v>
      </c>
      <c r="C9" s="46">
        <v>0</v>
      </c>
      <c r="D9" s="47"/>
      <c r="E9" s="50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8"/>
      <c r="IL9" s="39"/>
    </row>
    <row r="10" s="36" customFormat="1" ht="17.1" customHeight="1" spans="1:246">
      <c r="A10" s="44" t="s">
        <v>125</v>
      </c>
      <c r="B10" s="45" t="s">
        <v>126</v>
      </c>
      <c r="C10" s="46">
        <v>17</v>
      </c>
      <c r="D10" s="47">
        <v>17</v>
      </c>
      <c r="E10" s="50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8"/>
      <c r="IL10" s="39"/>
    </row>
    <row r="11" s="36" customFormat="1" ht="17.1" customHeight="1" spans="1:246">
      <c r="A11" s="44" t="s">
        <v>127</v>
      </c>
      <c r="B11" s="45" t="s">
        <v>128</v>
      </c>
      <c r="C11" s="46">
        <v>0</v>
      </c>
      <c r="D11" s="47"/>
      <c r="E11" s="50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8"/>
      <c r="IL11" s="39"/>
    </row>
    <row r="12" s="36" customFormat="1" ht="17.1" customHeight="1" spans="1:246">
      <c r="A12" s="44" t="s">
        <v>129</v>
      </c>
      <c r="B12" s="45" t="s">
        <v>130</v>
      </c>
      <c r="C12" s="46">
        <v>0</v>
      </c>
      <c r="D12" s="47"/>
      <c r="E12" s="50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8"/>
      <c r="IL12" s="39"/>
    </row>
    <row r="13" s="36" customFormat="1" ht="17.1" customHeight="1" spans="1:246">
      <c r="A13" s="44" t="s">
        <v>131</v>
      </c>
      <c r="B13" s="45" t="s">
        <v>132</v>
      </c>
      <c r="C13" s="46">
        <v>568</v>
      </c>
      <c r="D13" s="47">
        <v>568</v>
      </c>
      <c r="E13" s="50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8"/>
      <c r="IL13" s="39"/>
    </row>
    <row r="14" s="36" customFormat="1" ht="17.1" customHeight="1" spans="1:246">
      <c r="A14" s="44" t="s">
        <v>133</v>
      </c>
      <c r="B14" s="45" t="s">
        <v>134</v>
      </c>
      <c r="C14" s="46">
        <v>568</v>
      </c>
      <c r="D14" s="47">
        <v>568</v>
      </c>
      <c r="E14" s="50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8"/>
      <c r="IL14" s="39"/>
    </row>
    <row r="15" s="36" customFormat="1" ht="17.1" customHeight="1" spans="1:246">
      <c r="A15" s="44">
        <v>20136</v>
      </c>
      <c r="B15" s="45" t="s">
        <v>135</v>
      </c>
      <c r="C15" s="46">
        <v>195</v>
      </c>
      <c r="D15" s="47">
        <v>292</v>
      </c>
      <c r="E15" s="50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8"/>
      <c r="IL15" s="39"/>
    </row>
    <row r="16" s="36" customFormat="1" ht="17.1" customHeight="1" spans="1:246">
      <c r="A16" s="44" t="s">
        <v>136</v>
      </c>
      <c r="B16" s="45" t="s">
        <v>137</v>
      </c>
      <c r="C16" s="46">
        <v>195</v>
      </c>
      <c r="D16" s="47">
        <v>292</v>
      </c>
      <c r="E16" s="50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8"/>
      <c r="IL16" s="39"/>
    </row>
    <row r="17" s="36" customFormat="1" ht="17.1" customHeight="1" spans="1:246">
      <c r="A17" s="44" t="s">
        <v>138</v>
      </c>
      <c r="B17" s="45" t="s">
        <v>139</v>
      </c>
      <c r="C17" s="46">
        <v>35</v>
      </c>
      <c r="D17" s="47">
        <v>130</v>
      </c>
      <c r="E17" s="50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8"/>
      <c r="IL17" s="39"/>
    </row>
    <row r="18" s="36" customFormat="1" ht="17.1" customHeight="1" spans="1:246">
      <c r="A18" s="44" t="s">
        <v>140</v>
      </c>
      <c r="B18" s="45" t="s">
        <v>137</v>
      </c>
      <c r="C18" s="46">
        <v>35</v>
      </c>
      <c r="D18" s="47">
        <v>35</v>
      </c>
      <c r="E18" s="50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8"/>
      <c r="IL18" s="39"/>
    </row>
    <row r="19" s="36" customFormat="1" ht="17.1" customHeight="1" spans="1:246">
      <c r="A19" s="44" t="s">
        <v>141</v>
      </c>
      <c r="B19" s="45" t="s">
        <v>142</v>
      </c>
      <c r="C19" s="46"/>
      <c r="D19" s="47">
        <v>95</v>
      </c>
      <c r="E19" s="50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8"/>
      <c r="IL19" s="39"/>
    </row>
    <row r="20" s="36" customFormat="1" ht="17.1" customHeight="1" spans="1:246">
      <c r="A20" s="44" t="s">
        <v>143</v>
      </c>
      <c r="B20" s="45" t="s">
        <v>144</v>
      </c>
      <c r="C20" s="46"/>
      <c r="D20" s="47"/>
      <c r="E20" s="50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8"/>
      <c r="IL20" s="39"/>
    </row>
    <row r="21" s="36" customFormat="1" ht="17.1" customHeight="1" spans="1:246">
      <c r="A21" s="44">
        <v>20306</v>
      </c>
      <c r="B21" s="45" t="s">
        <v>145</v>
      </c>
      <c r="C21" s="46"/>
      <c r="D21" s="47"/>
      <c r="E21" s="50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8"/>
      <c r="IL21" s="39"/>
    </row>
    <row r="22" s="36" customFormat="1" ht="17.1" customHeight="1" spans="1:246">
      <c r="A22" s="44">
        <v>2030699</v>
      </c>
      <c r="B22" s="45" t="s">
        <v>146</v>
      </c>
      <c r="C22" s="46"/>
      <c r="D22" s="47"/>
      <c r="E22" s="50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8"/>
      <c r="IL22" s="39"/>
    </row>
    <row r="23" s="36" customFormat="1" ht="17.1" customHeight="1" spans="1:246">
      <c r="A23" s="44">
        <v>204</v>
      </c>
      <c r="B23" s="45" t="s">
        <v>147</v>
      </c>
      <c r="C23" s="46"/>
      <c r="D23" s="47">
        <v>157</v>
      </c>
      <c r="E23" s="50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8"/>
      <c r="IL23" s="39"/>
    </row>
    <row r="24" s="36" customFormat="1" ht="17.1" customHeight="1" spans="1:246">
      <c r="A24" s="44">
        <v>20402</v>
      </c>
      <c r="B24" s="45" t="s">
        <v>148</v>
      </c>
      <c r="C24" s="46"/>
      <c r="D24" s="47">
        <v>100</v>
      </c>
      <c r="E24" s="50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8"/>
      <c r="IL24" s="39"/>
    </row>
    <row r="25" s="36" customFormat="1" ht="17.1" customHeight="1" spans="1:246">
      <c r="A25" s="44" t="s">
        <v>149</v>
      </c>
      <c r="B25" s="45" t="s">
        <v>150</v>
      </c>
      <c r="C25" s="46"/>
      <c r="D25" s="47">
        <v>100</v>
      </c>
      <c r="E25" s="50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8"/>
      <c r="IL25" s="39"/>
    </row>
    <row r="26" s="36" customFormat="1" ht="17.1" customHeight="1" spans="1:246">
      <c r="A26" s="44">
        <v>20406</v>
      </c>
      <c r="B26" s="45" t="s">
        <v>151</v>
      </c>
      <c r="C26" s="46"/>
      <c r="D26" s="47">
        <v>57</v>
      </c>
      <c r="E26" s="50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8"/>
      <c r="IL26" s="39"/>
    </row>
    <row r="27" s="36" customFormat="1" ht="17.1" customHeight="1" spans="1:246">
      <c r="A27" s="44">
        <v>2040602</v>
      </c>
      <c r="B27" s="45" t="s">
        <v>152</v>
      </c>
      <c r="C27" s="46"/>
      <c r="D27" s="47"/>
      <c r="E27" s="50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8"/>
      <c r="IL27" s="39"/>
    </row>
    <row r="28" s="36" customFormat="1" ht="17.1" customHeight="1" spans="1:246">
      <c r="A28" s="44" t="s">
        <v>153</v>
      </c>
      <c r="B28" s="45" t="s">
        <v>154</v>
      </c>
      <c r="C28" s="46"/>
      <c r="D28" s="47">
        <v>57</v>
      </c>
      <c r="E28" s="50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8"/>
      <c r="IL28" s="39"/>
    </row>
    <row r="29" s="36" customFormat="1" ht="17.1" customHeight="1" spans="1:246">
      <c r="A29" s="44" t="s">
        <v>155</v>
      </c>
      <c r="B29" s="45" t="s">
        <v>156</v>
      </c>
      <c r="C29" s="46">
        <v>81</v>
      </c>
      <c r="D29" s="47">
        <v>105</v>
      </c>
      <c r="E29" s="50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8"/>
      <c r="IL29" s="39"/>
    </row>
    <row r="30" s="36" customFormat="1" ht="17.1" customHeight="1" spans="1:246">
      <c r="A30" s="44">
        <v>20502</v>
      </c>
      <c r="B30" s="45" t="s">
        <v>157</v>
      </c>
      <c r="C30" s="46">
        <v>81</v>
      </c>
      <c r="D30" s="47">
        <v>105</v>
      </c>
      <c r="E30" s="50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8"/>
      <c r="IL30" s="39"/>
    </row>
    <row r="31" s="36" customFormat="1" ht="17.1" customHeight="1" spans="1:246">
      <c r="A31" s="44">
        <v>2050299</v>
      </c>
      <c r="B31" s="45" t="s">
        <v>158</v>
      </c>
      <c r="C31" s="46">
        <v>81</v>
      </c>
      <c r="D31" s="47">
        <v>105</v>
      </c>
      <c r="E31" s="50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8"/>
      <c r="IL31" s="39"/>
    </row>
    <row r="32" s="36" customFormat="1" ht="17.1" customHeight="1" spans="1:246">
      <c r="A32" s="44" t="s">
        <v>159</v>
      </c>
      <c r="B32" s="45" t="s">
        <v>160</v>
      </c>
      <c r="C32" s="46"/>
      <c r="D32" s="47">
        <v>1584</v>
      </c>
      <c r="E32" s="50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8"/>
      <c r="IL32" s="39"/>
    </row>
    <row r="33" s="36" customFormat="1" ht="17.1" customHeight="1" spans="1:246">
      <c r="A33" s="48">
        <v>20601</v>
      </c>
      <c r="B33" s="45" t="s">
        <v>161</v>
      </c>
      <c r="C33" s="46"/>
      <c r="D33" s="47">
        <v>1584</v>
      </c>
      <c r="E33" s="50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8"/>
      <c r="IL33" s="39"/>
    </row>
    <row r="34" s="36" customFormat="1" ht="17.1" customHeight="1" spans="1:246">
      <c r="A34" s="48">
        <v>2060199</v>
      </c>
      <c r="B34" s="45" t="s">
        <v>162</v>
      </c>
      <c r="C34" s="46"/>
      <c r="D34" s="47">
        <v>1584</v>
      </c>
      <c r="E34" s="50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8"/>
      <c r="IL34" s="39"/>
    </row>
    <row r="35" s="36" customFormat="1" ht="17.1" customHeight="1" spans="1:246">
      <c r="A35" s="48">
        <v>20605</v>
      </c>
      <c r="B35" s="45" t="s">
        <v>163</v>
      </c>
      <c r="C35" s="46"/>
      <c r="D35" s="47"/>
      <c r="E35" s="50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8"/>
      <c r="IL35" s="39"/>
    </row>
    <row r="36" s="36" customFormat="1" ht="17.1" customHeight="1" spans="1:246">
      <c r="A36" s="48">
        <v>2060502</v>
      </c>
      <c r="B36" s="45" t="s">
        <v>164</v>
      </c>
      <c r="C36" s="46"/>
      <c r="D36" s="47"/>
      <c r="E36" s="50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  <c r="HD36" s="35"/>
      <c r="HE36" s="35"/>
      <c r="HF36" s="35"/>
      <c r="HG36" s="35"/>
      <c r="HH36" s="35"/>
      <c r="HI36" s="35"/>
      <c r="HJ36" s="35"/>
      <c r="HK36" s="35"/>
      <c r="HL36" s="35"/>
      <c r="HM36" s="35"/>
      <c r="HN36" s="35"/>
      <c r="HO36" s="35"/>
      <c r="HP36" s="35"/>
      <c r="HQ36" s="35"/>
      <c r="HR36" s="35"/>
      <c r="HS36" s="35"/>
      <c r="HT36" s="35"/>
      <c r="HU36" s="35"/>
      <c r="HV36" s="35"/>
      <c r="HW36" s="35"/>
      <c r="HX36" s="35"/>
      <c r="HY36" s="35"/>
      <c r="HZ36" s="35"/>
      <c r="IA36" s="35"/>
      <c r="IB36" s="35"/>
      <c r="IC36" s="35"/>
      <c r="ID36" s="35"/>
      <c r="IE36" s="35"/>
      <c r="IF36" s="35"/>
      <c r="IG36" s="35"/>
      <c r="IH36" s="35"/>
      <c r="II36" s="35"/>
      <c r="IJ36" s="35"/>
      <c r="IK36" s="38"/>
      <c r="IL36" s="39"/>
    </row>
    <row r="37" s="36" customFormat="1" ht="17.1" customHeight="1" spans="1:246">
      <c r="A37" s="44" t="s">
        <v>165</v>
      </c>
      <c r="B37" s="45" t="s">
        <v>166</v>
      </c>
      <c r="C37" s="46">
        <v>103</v>
      </c>
      <c r="D37" s="47">
        <v>103</v>
      </c>
      <c r="E37" s="50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8"/>
      <c r="IL37" s="39"/>
    </row>
    <row r="38" s="36" customFormat="1" ht="17.1" customHeight="1" spans="1:246">
      <c r="A38" s="44">
        <v>20701</v>
      </c>
      <c r="B38" s="45" t="s">
        <v>167</v>
      </c>
      <c r="C38" s="46">
        <v>53</v>
      </c>
      <c r="D38" s="47">
        <v>53</v>
      </c>
      <c r="E38" s="50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8"/>
      <c r="IL38" s="39"/>
    </row>
    <row r="39" s="36" customFormat="1" ht="17.1" customHeight="1" spans="1:246">
      <c r="A39" s="44">
        <v>2070111</v>
      </c>
      <c r="B39" s="45" t="s">
        <v>168</v>
      </c>
      <c r="C39" s="46">
        <v>6</v>
      </c>
      <c r="D39" s="47">
        <v>6</v>
      </c>
      <c r="E39" s="50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8"/>
      <c r="IL39" s="39"/>
    </row>
    <row r="40" s="36" customFormat="1" ht="17.1" customHeight="1" spans="1:246">
      <c r="A40" s="44" t="s">
        <v>169</v>
      </c>
      <c r="B40" s="45" t="s">
        <v>170</v>
      </c>
      <c r="C40" s="46">
        <v>47</v>
      </c>
      <c r="D40" s="47">
        <v>47</v>
      </c>
      <c r="E40" s="50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8"/>
      <c r="IL40" s="39"/>
    </row>
    <row r="41" s="36" customFormat="1" ht="17.1" customHeight="1" spans="1:246">
      <c r="A41" s="44">
        <v>20702</v>
      </c>
      <c r="B41" s="45" t="s">
        <v>171</v>
      </c>
      <c r="C41" s="46"/>
      <c r="D41" s="47"/>
      <c r="E41" s="50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8"/>
      <c r="IL41" s="39"/>
    </row>
    <row r="42" s="36" customFormat="1" ht="17.1" customHeight="1" spans="1:246">
      <c r="A42" s="44">
        <v>2070204</v>
      </c>
      <c r="B42" s="45" t="s">
        <v>172</v>
      </c>
      <c r="C42" s="46"/>
      <c r="D42" s="47"/>
      <c r="E42" s="50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8"/>
      <c r="IL42" s="39"/>
    </row>
    <row r="43" s="36" customFormat="1" ht="17.1" customHeight="1" spans="1:246">
      <c r="A43" s="44" t="s">
        <v>173</v>
      </c>
      <c r="B43" s="45" t="s">
        <v>174</v>
      </c>
      <c r="C43" s="46"/>
      <c r="D43" s="47"/>
      <c r="E43" s="50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8"/>
      <c r="IL43" s="39"/>
    </row>
    <row r="44" s="36" customFormat="1" ht="15" customHeight="1" spans="1:246">
      <c r="A44" s="44" t="s">
        <v>175</v>
      </c>
      <c r="B44" s="45" t="s">
        <v>176</v>
      </c>
      <c r="C44" s="46"/>
      <c r="D44" s="47"/>
      <c r="E44" s="50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8"/>
      <c r="IL44" s="39"/>
    </row>
    <row r="45" s="36" customFormat="1" ht="17.1" customHeight="1" spans="1:246">
      <c r="A45" s="44">
        <v>20799</v>
      </c>
      <c r="B45" s="45" t="s">
        <v>177</v>
      </c>
      <c r="C45" s="46">
        <v>50</v>
      </c>
      <c r="D45" s="47">
        <v>50</v>
      </c>
      <c r="E45" s="50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8"/>
      <c r="IL45" s="39"/>
    </row>
    <row r="46" s="36" customFormat="1" ht="17.1" customHeight="1" spans="1:246">
      <c r="A46" s="44" t="s">
        <v>178</v>
      </c>
      <c r="B46" s="45" t="s">
        <v>179</v>
      </c>
      <c r="C46" s="46">
        <v>50</v>
      </c>
      <c r="D46" s="47">
        <v>50</v>
      </c>
      <c r="E46" s="50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8"/>
      <c r="IL46" s="39"/>
    </row>
    <row r="47" s="36" customFormat="1" ht="17.1" customHeight="1" spans="1:246">
      <c r="A47" s="44">
        <v>208</v>
      </c>
      <c r="B47" s="45" t="s">
        <v>180</v>
      </c>
      <c r="C47" s="46"/>
      <c r="D47" s="47">
        <v>800</v>
      </c>
      <c r="E47" s="50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8"/>
      <c r="IL47" s="39"/>
    </row>
    <row r="48" s="36" customFormat="1" ht="17.1" customHeight="1" spans="1:246">
      <c r="A48" s="44" t="s">
        <v>181</v>
      </c>
      <c r="B48" s="45" t="s">
        <v>182</v>
      </c>
      <c r="C48" s="46"/>
      <c r="D48" s="47">
        <v>800</v>
      </c>
      <c r="E48" s="50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8"/>
      <c r="IL48" s="39"/>
    </row>
    <row r="49" s="36" customFormat="1" ht="17.1" customHeight="1" spans="1:246">
      <c r="A49" s="44" t="s">
        <v>183</v>
      </c>
      <c r="B49" s="45" t="s">
        <v>184</v>
      </c>
      <c r="C49" s="46"/>
      <c r="D49" s="47"/>
      <c r="E49" s="50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8"/>
      <c r="IL49" s="39"/>
    </row>
    <row r="50" s="36" customFormat="1" ht="17.1" customHeight="1" spans="1:246">
      <c r="A50" s="44" t="s">
        <v>185</v>
      </c>
      <c r="B50" s="45" t="s">
        <v>186</v>
      </c>
      <c r="C50" s="46"/>
      <c r="D50" s="47">
        <v>800</v>
      </c>
      <c r="E50" s="50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8"/>
      <c r="IL50" s="39"/>
    </row>
    <row r="51" s="36" customFormat="1" ht="17.1" customHeight="1" spans="1:246">
      <c r="A51" s="44" t="s">
        <v>187</v>
      </c>
      <c r="B51" s="45" t="s">
        <v>188</v>
      </c>
      <c r="C51" s="46"/>
      <c r="D51" s="47"/>
      <c r="E51" s="50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8"/>
      <c r="IL51" s="39"/>
    </row>
    <row r="52" s="36" customFormat="1" ht="17.1" customHeight="1" spans="1:246">
      <c r="A52" s="44" t="s">
        <v>189</v>
      </c>
      <c r="B52" s="45" t="s">
        <v>190</v>
      </c>
      <c r="C52" s="46"/>
      <c r="D52" s="47"/>
      <c r="E52" s="50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8"/>
      <c r="IL52" s="39"/>
    </row>
    <row r="53" s="36" customFormat="1" ht="17.1" customHeight="1" spans="1:246">
      <c r="A53" s="44">
        <v>210</v>
      </c>
      <c r="B53" s="45" t="s">
        <v>191</v>
      </c>
      <c r="C53" s="46">
        <v>119</v>
      </c>
      <c r="D53" s="47">
        <v>251</v>
      </c>
      <c r="E53" s="50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8"/>
      <c r="IL53" s="39"/>
    </row>
    <row r="54" s="36" customFormat="1" ht="17.1" customHeight="1" spans="1:246">
      <c r="A54" s="44">
        <v>21004</v>
      </c>
      <c r="B54" s="45" t="s">
        <v>192</v>
      </c>
      <c r="C54" s="46">
        <v>119</v>
      </c>
      <c r="D54" s="47">
        <v>251</v>
      </c>
      <c r="E54" s="50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8"/>
      <c r="IL54" s="39"/>
    </row>
    <row r="55" s="36" customFormat="1" ht="17.1" customHeight="1" spans="1:246">
      <c r="A55" s="44">
        <v>2100409</v>
      </c>
      <c r="B55" s="45" t="s">
        <v>193</v>
      </c>
      <c r="C55" s="46">
        <v>119</v>
      </c>
      <c r="D55" s="47">
        <v>251</v>
      </c>
      <c r="E55" s="50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8"/>
      <c r="IL55" s="39"/>
    </row>
    <row r="56" s="36" customFormat="1" ht="17.1" customHeight="1" spans="1:246">
      <c r="A56" s="44" t="s">
        <v>194</v>
      </c>
      <c r="B56" s="45" t="s">
        <v>195</v>
      </c>
      <c r="C56" s="46"/>
      <c r="D56" s="47"/>
      <c r="E56" s="50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8"/>
      <c r="IL56" s="39"/>
    </row>
    <row r="57" s="36" customFormat="1" ht="17.1" customHeight="1" spans="1:246">
      <c r="A57" s="44" t="s">
        <v>196</v>
      </c>
      <c r="B57" s="45" t="s">
        <v>197</v>
      </c>
      <c r="C57" s="46"/>
      <c r="D57" s="47"/>
      <c r="E57" s="50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8"/>
      <c r="IL57" s="39"/>
    </row>
    <row r="58" s="36" customFormat="1" ht="17.1" customHeight="1" spans="1:246">
      <c r="A58" s="44">
        <v>211</v>
      </c>
      <c r="B58" s="45" t="s">
        <v>198</v>
      </c>
      <c r="C58" s="46">
        <v>5776</v>
      </c>
      <c r="D58" s="47">
        <v>10801</v>
      </c>
      <c r="E58" s="50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8"/>
      <c r="IL58" s="39"/>
    </row>
    <row r="59" s="36" customFormat="1" ht="17.1" customHeight="1" spans="1:246">
      <c r="A59" s="44">
        <v>21103</v>
      </c>
      <c r="B59" s="45" t="s">
        <v>199</v>
      </c>
      <c r="C59" s="46">
        <v>5741</v>
      </c>
      <c r="D59" s="47">
        <v>10761</v>
      </c>
      <c r="E59" s="50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8"/>
      <c r="IL59" s="39"/>
    </row>
    <row r="60" s="36" customFormat="1" ht="17.1" customHeight="1" spans="1:246">
      <c r="A60" s="44">
        <v>2110301</v>
      </c>
      <c r="B60" s="45" t="s">
        <v>200</v>
      </c>
      <c r="C60" s="46"/>
      <c r="D60" s="47">
        <v>4996</v>
      </c>
      <c r="E60" s="50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8"/>
      <c r="IL60" s="39"/>
    </row>
    <row r="61" s="36" customFormat="1" ht="17.1" customHeight="1" spans="1:246">
      <c r="A61" s="44">
        <v>2110302</v>
      </c>
      <c r="B61" s="45" t="s">
        <v>201</v>
      </c>
      <c r="C61" s="46">
        <v>5741</v>
      </c>
      <c r="D61" s="47">
        <v>5765</v>
      </c>
      <c r="E61" s="50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8"/>
      <c r="IL61" s="39"/>
    </row>
    <row r="62" s="36" customFormat="1" ht="17.1" customHeight="1" spans="1:246">
      <c r="A62" s="44">
        <v>21110</v>
      </c>
      <c r="B62" s="45" t="s">
        <v>202</v>
      </c>
      <c r="C62" s="46"/>
      <c r="D62" s="47"/>
      <c r="E62" s="50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  <c r="FE62" s="35"/>
      <c r="FF62" s="35"/>
      <c r="FG62" s="35"/>
      <c r="FH62" s="35"/>
      <c r="FI62" s="35"/>
      <c r="FJ62" s="35"/>
      <c r="FK62" s="35"/>
      <c r="FL62" s="35"/>
      <c r="FM62" s="35"/>
      <c r="FN62" s="35"/>
      <c r="FO62" s="35"/>
      <c r="FP62" s="35"/>
      <c r="FQ62" s="35"/>
      <c r="FR62" s="35"/>
      <c r="FS62" s="35"/>
      <c r="FT62" s="35"/>
      <c r="FU62" s="35"/>
      <c r="FV62" s="35"/>
      <c r="FW62" s="35"/>
      <c r="FX62" s="35"/>
      <c r="FY62" s="35"/>
      <c r="FZ62" s="35"/>
      <c r="GA62" s="35"/>
      <c r="GB62" s="35"/>
      <c r="GC62" s="35"/>
      <c r="GD62" s="35"/>
      <c r="GE62" s="35"/>
      <c r="GF62" s="35"/>
      <c r="GG62" s="35"/>
      <c r="GH62" s="35"/>
      <c r="GI62" s="35"/>
      <c r="GJ62" s="35"/>
      <c r="GK62" s="35"/>
      <c r="GL62" s="35"/>
      <c r="GM62" s="35"/>
      <c r="GN62" s="35"/>
      <c r="GO62" s="35"/>
      <c r="GP62" s="35"/>
      <c r="GQ62" s="35"/>
      <c r="GR62" s="35"/>
      <c r="GS62" s="35"/>
      <c r="GT62" s="35"/>
      <c r="GU62" s="35"/>
      <c r="GV62" s="35"/>
      <c r="GW62" s="35"/>
      <c r="GX62" s="35"/>
      <c r="GY62" s="35"/>
      <c r="GZ62" s="35"/>
      <c r="HA62" s="35"/>
      <c r="HB62" s="35"/>
      <c r="HC62" s="35"/>
      <c r="HD62" s="35"/>
      <c r="HE62" s="35"/>
      <c r="HF62" s="35"/>
      <c r="HG62" s="35"/>
      <c r="HH62" s="35"/>
      <c r="HI62" s="35"/>
      <c r="HJ62" s="35"/>
      <c r="HK62" s="35"/>
      <c r="HL62" s="35"/>
      <c r="HM62" s="35"/>
      <c r="HN62" s="35"/>
      <c r="HO62" s="35"/>
      <c r="HP62" s="35"/>
      <c r="HQ62" s="35"/>
      <c r="HR62" s="35"/>
      <c r="HS62" s="35"/>
      <c r="HT62" s="35"/>
      <c r="HU62" s="35"/>
      <c r="HV62" s="35"/>
      <c r="HW62" s="35"/>
      <c r="HX62" s="35"/>
      <c r="HY62" s="35"/>
      <c r="HZ62" s="35"/>
      <c r="IA62" s="35"/>
      <c r="IB62" s="35"/>
      <c r="IC62" s="35"/>
      <c r="ID62" s="35"/>
      <c r="IE62" s="35"/>
      <c r="IF62" s="35"/>
      <c r="IG62" s="35"/>
      <c r="IH62" s="35"/>
      <c r="II62" s="35"/>
      <c r="IJ62" s="35"/>
      <c r="IK62" s="38"/>
      <c r="IL62" s="39"/>
    </row>
    <row r="63" s="36" customFormat="1" ht="17.1" customHeight="1" spans="1:246">
      <c r="A63" s="44">
        <v>2111001</v>
      </c>
      <c r="B63" s="45" t="s">
        <v>203</v>
      </c>
      <c r="C63" s="46"/>
      <c r="D63" s="47"/>
      <c r="E63" s="50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  <c r="GM63" s="35"/>
      <c r="GN63" s="35"/>
      <c r="GO63" s="35"/>
      <c r="GP63" s="35"/>
      <c r="GQ63" s="35"/>
      <c r="GR63" s="35"/>
      <c r="GS63" s="35"/>
      <c r="GT63" s="35"/>
      <c r="GU63" s="35"/>
      <c r="GV63" s="35"/>
      <c r="GW63" s="35"/>
      <c r="GX63" s="35"/>
      <c r="GY63" s="35"/>
      <c r="GZ63" s="35"/>
      <c r="HA63" s="35"/>
      <c r="HB63" s="35"/>
      <c r="HC63" s="35"/>
      <c r="HD63" s="35"/>
      <c r="HE63" s="35"/>
      <c r="HF63" s="35"/>
      <c r="HG63" s="35"/>
      <c r="HH63" s="35"/>
      <c r="HI63" s="35"/>
      <c r="HJ63" s="35"/>
      <c r="HK63" s="35"/>
      <c r="HL63" s="35"/>
      <c r="HM63" s="35"/>
      <c r="HN63" s="35"/>
      <c r="HO63" s="35"/>
      <c r="HP63" s="35"/>
      <c r="HQ63" s="35"/>
      <c r="HR63" s="35"/>
      <c r="HS63" s="35"/>
      <c r="HT63" s="35"/>
      <c r="HU63" s="35"/>
      <c r="HV63" s="35"/>
      <c r="HW63" s="35"/>
      <c r="HX63" s="35"/>
      <c r="HY63" s="35"/>
      <c r="HZ63" s="35"/>
      <c r="IA63" s="35"/>
      <c r="IB63" s="35"/>
      <c r="IC63" s="35"/>
      <c r="ID63" s="35"/>
      <c r="IE63" s="35"/>
      <c r="IF63" s="35"/>
      <c r="IG63" s="35"/>
      <c r="IH63" s="35"/>
      <c r="II63" s="35"/>
      <c r="IJ63" s="35"/>
      <c r="IK63" s="38"/>
      <c r="IL63" s="39"/>
    </row>
    <row r="64" s="36" customFormat="1" ht="17.1" customHeight="1" spans="1:246">
      <c r="A64" s="44" t="s">
        <v>204</v>
      </c>
      <c r="B64" s="45" t="s">
        <v>205</v>
      </c>
      <c r="C64" s="46">
        <v>35</v>
      </c>
      <c r="D64" s="47">
        <v>40</v>
      </c>
      <c r="E64" s="50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  <c r="FC64" s="35"/>
      <c r="FD64" s="35"/>
      <c r="FE64" s="35"/>
      <c r="FF64" s="35"/>
      <c r="FG64" s="35"/>
      <c r="FH64" s="35"/>
      <c r="FI64" s="35"/>
      <c r="FJ64" s="35"/>
      <c r="FK64" s="35"/>
      <c r="FL64" s="35"/>
      <c r="FM64" s="35"/>
      <c r="FN64" s="35"/>
      <c r="FO64" s="35"/>
      <c r="FP64" s="35"/>
      <c r="FQ64" s="35"/>
      <c r="FR64" s="35"/>
      <c r="FS64" s="35"/>
      <c r="FT64" s="35"/>
      <c r="FU64" s="35"/>
      <c r="FV64" s="35"/>
      <c r="FW64" s="35"/>
      <c r="FX64" s="35"/>
      <c r="FY64" s="35"/>
      <c r="FZ64" s="35"/>
      <c r="GA64" s="35"/>
      <c r="GB64" s="35"/>
      <c r="GC64" s="35"/>
      <c r="GD64" s="35"/>
      <c r="GE64" s="35"/>
      <c r="GF64" s="35"/>
      <c r="GG64" s="35"/>
      <c r="GH64" s="35"/>
      <c r="GI64" s="35"/>
      <c r="GJ64" s="35"/>
      <c r="GK64" s="35"/>
      <c r="GL64" s="35"/>
      <c r="GM64" s="35"/>
      <c r="GN64" s="35"/>
      <c r="GO64" s="35"/>
      <c r="GP64" s="35"/>
      <c r="GQ64" s="35"/>
      <c r="GR64" s="35"/>
      <c r="GS64" s="35"/>
      <c r="GT64" s="35"/>
      <c r="GU64" s="35"/>
      <c r="GV64" s="35"/>
      <c r="GW64" s="35"/>
      <c r="GX64" s="35"/>
      <c r="GY64" s="35"/>
      <c r="GZ64" s="35"/>
      <c r="HA64" s="35"/>
      <c r="HB64" s="35"/>
      <c r="HC64" s="35"/>
      <c r="HD64" s="35"/>
      <c r="HE64" s="35"/>
      <c r="HF64" s="35"/>
      <c r="HG64" s="35"/>
      <c r="HH64" s="35"/>
      <c r="HI64" s="35"/>
      <c r="HJ64" s="35"/>
      <c r="HK64" s="35"/>
      <c r="HL64" s="35"/>
      <c r="HM64" s="35"/>
      <c r="HN64" s="35"/>
      <c r="HO64" s="35"/>
      <c r="HP64" s="35"/>
      <c r="HQ64" s="35"/>
      <c r="HR64" s="35"/>
      <c r="HS64" s="35"/>
      <c r="HT64" s="35"/>
      <c r="HU64" s="35"/>
      <c r="HV64" s="35"/>
      <c r="HW64" s="35"/>
      <c r="HX64" s="35"/>
      <c r="HY64" s="35"/>
      <c r="HZ64" s="35"/>
      <c r="IA64" s="35"/>
      <c r="IB64" s="35"/>
      <c r="IC64" s="35"/>
      <c r="ID64" s="35"/>
      <c r="IE64" s="35"/>
      <c r="IF64" s="35"/>
      <c r="IG64" s="35"/>
      <c r="IH64" s="35"/>
      <c r="II64" s="35"/>
      <c r="IJ64" s="35"/>
      <c r="IK64" s="38"/>
      <c r="IL64" s="39"/>
    </row>
    <row r="65" s="36" customFormat="1" ht="17.1" customHeight="1" spans="1:246">
      <c r="A65" s="44" t="s">
        <v>206</v>
      </c>
      <c r="B65" s="45" t="s">
        <v>207</v>
      </c>
      <c r="C65" s="46">
        <v>35</v>
      </c>
      <c r="D65" s="47">
        <v>40</v>
      </c>
      <c r="E65" s="50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  <c r="DU65" s="35"/>
      <c r="DV65" s="35"/>
      <c r="DW65" s="35"/>
      <c r="DX65" s="35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5"/>
      <c r="EL65" s="35"/>
      <c r="EM65" s="35"/>
      <c r="EN65" s="35"/>
      <c r="EO65" s="35"/>
      <c r="EP65" s="35"/>
      <c r="EQ65" s="35"/>
      <c r="ER65" s="35"/>
      <c r="ES65" s="35"/>
      <c r="ET65" s="35"/>
      <c r="EU65" s="35"/>
      <c r="EV65" s="35"/>
      <c r="EW65" s="35"/>
      <c r="EX65" s="35"/>
      <c r="EY65" s="35"/>
      <c r="EZ65" s="35"/>
      <c r="FA65" s="35"/>
      <c r="FB65" s="35"/>
      <c r="FC65" s="35"/>
      <c r="FD65" s="35"/>
      <c r="FE65" s="35"/>
      <c r="FF65" s="35"/>
      <c r="FG65" s="35"/>
      <c r="FH65" s="35"/>
      <c r="FI65" s="35"/>
      <c r="FJ65" s="35"/>
      <c r="FK65" s="35"/>
      <c r="FL65" s="35"/>
      <c r="FM65" s="35"/>
      <c r="FN65" s="35"/>
      <c r="FO65" s="35"/>
      <c r="FP65" s="35"/>
      <c r="FQ65" s="35"/>
      <c r="FR65" s="35"/>
      <c r="FS65" s="35"/>
      <c r="FT65" s="35"/>
      <c r="FU65" s="35"/>
      <c r="FV65" s="35"/>
      <c r="FW65" s="35"/>
      <c r="FX65" s="35"/>
      <c r="FY65" s="35"/>
      <c r="FZ65" s="35"/>
      <c r="GA65" s="35"/>
      <c r="GB65" s="35"/>
      <c r="GC65" s="35"/>
      <c r="GD65" s="35"/>
      <c r="GE65" s="35"/>
      <c r="GF65" s="35"/>
      <c r="GG65" s="35"/>
      <c r="GH65" s="35"/>
      <c r="GI65" s="35"/>
      <c r="GJ65" s="35"/>
      <c r="GK65" s="35"/>
      <c r="GL65" s="35"/>
      <c r="GM65" s="35"/>
      <c r="GN65" s="35"/>
      <c r="GO65" s="35"/>
      <c r="GP65" s="35"/>
      <c r="GQ65" s="35"/>
      <c r="GR65" s="35"/>
      <c r="GS65" s="35"/>
      <c r="GT65" s="35"/>
      <c r="GU65" s="35"/>
      <c r="GV65" s="35"/>
      <c r="GW65" s="35"/>
      <c r="GX65" s="35"/>
      <c r="GY65" s="35"/>
      <c r="GZ65" s="35"/>
      <c r="HA65" s="35"/>
      <c r="HB65" s="35"/>
      <c r="HC65" s="35"/>
      <c r="HD65" s="35"/>
      <c r="HE65" s="35"/>
      <c r="HF65" s="35"/>
      <c r="HG65" s="35"/>
      <c r="HH65" s="35"/>
      <c r="HI65" s="35"/>
      <c r="HJ65" s="35"/>
      <c r="HK65" s="35"/>
      <c r="HL65" s="35"/>
      <c r="HM65" s="35"/>
      <c r="HN65" s="35"/>
      <c r="HO65" s="35"/>
      <c r="HP65" s="35"/>
      <c r="HQ65" s="35"/>
      <c r="HR65" s="35"/>
      <c r="HS65" s="35"/>
      <c r="HT65" s="35"/>
      <c r="HU65" s="35"/>
      <c r="HV65" s="35"/>
      <c r="HW65" s="35"/>
      <c r="HX65" s="35"/>
      <c r="HY65" s="35"/>
      <c r="HZ65" s="35"/>
      <c r="IA65" s="35"/>
      <c r="IB65" s="35"/>
      <c r="IC65" s="35"/>
      <c r="ID65" s="35"/>
      <c r="IE65" s="35"/>
      <c r="IF65" s="35"/>
      <c r="IG65" s="35"/>
      <c r="IH65" s="35"/>
      <c r="II65" s="35"/>
      <c r="IJ65" s="35"/>
      <c r="IK65" s="38"/>
      <c r="IL65" s="39"/>
    </row>
    <row r="66" s="36" customFormat="1" ht="17.1" customHeight="1" spans="1:246">
      <c r="A66" s="44">
        <v>212</v>
      </c>
      <c r="B66" s="45" t="s">
        <v>208</v>
      </c>
      <c r="C66" s="46">
        <v>385</v>
      </c>
      <c r="D66" s="47">
        <v>1639</v>
      </c>
      <c r="E66" s="50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35"/>
      <c r="DS66" s="35"/>
      <c r="DT66" s="35"/>
      <c r="DU66" s="35"/>
      <c r="DV66" s="35"/>
      <c r="DW66" s="35"/>
      <c r="DX66" s="35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5"/>
      <c r="EL66" s="35"/>
      <c r="EM66" s="35"/>
      <c r="EN66" s="35"/>
      <c r="EO66" s="35"/>
      <c r="EP66" s="35"/>
      <c r="EQ66" s="35"/>
      <c r="ER66" s="35"/>
      <c r="ES66" s="35"/>
      <c r="ET66" s="35"/>
      <c r="EU66" s="35"/>
      <c r="EV66" s="35"/>
      <c r="EW66" s="35"/>
      <c r="EX66" s="35"/>
      <c r="EY66" s="35"/>
      <c r="EZ66" s="35"/>
      <c r="FA66" s="35"/>
      <c r="FB66" s="35"/>
      <c r="FC66" s="35"/>
      <c r="FD66" s="35"/>
      <c r="FE66" s="35"/>
      <c r="FF66" s="35"/>
      <c r="FG66" s="35"/>
      <c r="FH66" s="35"/>
      <c r="FI66" s="35"/>
      <c r="FJ66" s="35"/>
      <c r="FK66" s="35"/>
      <c r="FL66" s="35"/>
      <c r="FM66" s="35"/>
      <c r="FN66" s="35"/>
      <c r="FO66" s="35"/>
      <c r="FP66" s="35"/>
      <c r="FQ66" s="35"/>
      <c r="FR66" s="35"/>
      <c r="FS66" s="35"/>
      <c r="FT66" s="35"/>
      <c r="FU66" s="35"/>
      <c r="FV66" s="35"/>
      <c r="FW66" s="35"/>
      <c r="FX66" s="35"/>
      <c r="FY66" s="35"/>
      <c r="FZ66" s="35"/>
      <c r="GA66" s="35"/>
      <c r="GB66" s="35"/>
      <c r="GC66" s="35"/>
      <c r="GD66" s="35"/>
      <c r="GE66" s="35"/>
      <c r="GF66" s="35"/>
      <c r="GG66" s="35"/>
      <c r="GH66" s="35"/>
      <c r="GI66" s="35"/>
      <c r="GJ66" s="35"/>
      <c r="GK66" s="35"/>
      <c r="GL66" s="35"/>
      <c r="GM66" s="35"/>
      <c r="GN66" s="35"/>
      <c r="GO66" s="35"/>
      <c r="GP66" s="35"/>
      <c r="GQ66" s="35"/>
      <c r="GR66" s="35"/>
      <c r="GS66" s="35"/>
      <c r="GT66" s="35"/>
      <c r="GU66" s="35"/>
      <c r="GV66" s="35"/>
      <c r="GW66" s="35"/>
      <c r="GX66" s="35"/>
      <c r="GY66" s="35"/>
      <c r="GZ66" s="35"/>
      <c r="HA66" s="35"/>
      <c r="HB66" s="35"/>
      <c r="HC66" s="35"/>
      <c r="HD66" s="35"/>
      <c r="HE66" s="35"/>
      <c r="HF66" s="35"/>
      <c r="HG66" s="35"/>
      <c r="HH66" s="35"/>
      <c r="HI66" s="35"/>
      <c r="HJ66" s="35"/>
      <c r="HK66" s="35"/>
      <c r="HL66" s="35"/>
      <c r="HM66" s="35"/>
      <c r="HN66" s="35"/>
      <c r="HO66" s="35"/>
      <c r="HP66" s="35"/>
      <c r="HQ66" s="35"/>
      <c r="HR66" s="35"/>
      <c r="HS66" s="35"/>
      <c r="HT66" s="35"/>
      <c r="HU66" s="35"/>
      <c r="HV66" s="35"/>
      <c r="HW66" s="35"/>
      <c r="HX66" s="35"/>
      <c r="HY66" s="35"/>
      <c r="HZ66" s="35"/>
      <c r="IA66" s="35"/>
      <c r="IB66" s="35"/>
      <c r="IC66" s="35"/>
      <c r="ID66" s="35"/>
      <c r="IE66" s="35"/>
      <c r="IF66" s="35"/>
      <c r="IG66" s="35"/>
      <c r="IH66" s="35"/>
      <c r="II66" s="35"/>
      <c r="IJ66" s="35"/>
      <c r="IK66" s="38"/>
      <c r="IL66" s="39"/>
    </row>
    <row r="67" s="36" customFormat="1" ht="17.1" customHeight="1" spans="1:246">
      <c r="A67" s="44" t="s">
        <v>209</v>
      </c>
      <c r="B67" s="45" t="s">
        <v>210</v>
      </c>
      <c r="C67" s="46">
        <v>333</v>
      </c>
      <c r="D67" s="47">
        <v>333</v>
      </c>
      <c r="E67" s="50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/>
      <c r="DQ67" s="35"/>
      <c r="DR67" s="35"/>
      <c r="DS67" s="35"/>
      <c r="DT67" s="35"/>
      <c r="DU67" s="35"/>
      <c r="DV67" s="35"/>
      <c r="DW67" s="35"/>
      <c r="DX67" s="35"/>
      <c r="DY67" s="35"/>
      <c r="DZ67" s="35"/>
      <c r="EA67" s="35"/>
      <c r="EB67" s="35"/>
      <c r="EC67" s="35"/>
      <c r="ED67" s="35"/>
      <c r="EE67" s="35"/>
      <c r="EF67" s="35"/>
      <c r="EG67" s="35"/>
      <c r="EH67" s="35"/>
      <c r="EI67" s="35"/>
      <c r="EJ67" s="35"/>
      <c r="EK67" s="35"/>
      <c r="EL67" s="35"/>
      <c r="EM67" s="35"/>
      <c r="EN67" s="35"/>
      <c r="EO67" s="35"/>
      <c r="EP67" s="35"/>
      <c r="EQ67" s="35"/>
      <c r="ER67" s="35"/>
      <c r="ES67" s="35"/>
      <c r="ET67" s="35"/>
      <c r="EU67" s="35"/>
      <c r="EV67" s="35"/>
      <c r="EW67" s="35"/>
      <c r="EX67" s="35"/>
      <c r="EY67" s="35"/>
      <c r="EZ67" s="35"/>
      <c r="FA67" s="35"/>
      <c r="FB67" s="35"/>
      <c r="FC67" s="35"/>
      <c r="FD67" s="35"/>
      <c r="FE67" s="35"/>
      <c r="FF67" s="35"/>
      <c r="FG67" s="35"/>
      <c r="FH67" s="35"/>
      <c r="FI67" s="35"/>
      <c r="FJ67" s="35"/>
      <c r="FK67" s="35"/>
      <c r="FL67" s="35"/>
      <c r="FM67" s="35"/>
      <c r="FN67" s="35"/>
      <c r="FO67" s="35"/>
      <c r="FP67" s="35"/>
      <c r="FQ67" s="35"/>
      <c r="FR67" s="35"/>
      <c r="FS67" s="35"/>
      <c r="FT67" s="35"/>
      <c r="FU67" s="35"/>
      <c r="FV67" s="35"/>
      <c r="FW67" s="35"/>
      <c r="FX67" s="35"/>
      <c r="FY67" s="35"/>
      <c r="FZ67" s="35"/>
      <c r="GA67" s="35"/>
      <c r="GB67" s="35"/>
      <c r="GC67" s="35"/>
      <c r="GD67" s="35"/>
      <c r="GE67" s="35"/>
      <c r="GF67" s="35"/>
      <c r="GG67" s="35"/>
      <c r="GH67" s="35"/>
      <c r="GI67" s="35"/>
      <c r="GJ67" s="35"/>
      <c r="GK67" s="35"/>
      <c r="GL67" s="35"/>
      <c r="GM67" s="35"/>
      <c r="GN67" s="35"/>
      <c r="GO67" s="35"/>
      <c r="GP67" s="35"/>
      <c r="GQ67" s="35"/>
      <c r="GR67" s="35"/>
      <c r="GS67" s="35"/>
      <c r="GT67" s="35"/>
      <c r="GU67" s="35"/>
      <c r="GV67" s="35"/>
      <c r="GW67" s="35"/>
      <c r="GX67" s="35"/>
      <c r="GY67" s="35"/>
      <c r="GZ67" s="35"/>
      <c r="HA67" s="35"/>
      <c r="HB67" s="35"/>
      <c r="HC67" s="35"/>
      <c r="HD67" s="35"/>
      <c r="HE67" s="35"/>
      <c r="HF67" s="35"/>
      <c r="HG67" s="35"/>
      <c r="HH67" s="35"/>
      <c r="HI67" s="35"/>
      <c r="HJ67" s="35"/>
      <c r="HK67" s="35"/>
      <c r="HL67" s="35"/>
      <c r="HM67" s="35"/>
      <c r="HN67" s="35"/>
      <c r="HO67" s="35"/>
      <c r="HP67" s="35"/>
      <c r="HQ67" s="35"/>
      <c r="HR67" s="35"/>
      <c r="HS67" s="35"/>
      <c r="HT67" s="35"/>
      <c r="HU67" s="35"/>
      <c r="HV67" s="35"/>
      <c r="HW67" s="35"/>
      <c r="HX67" s="35"/>
      <c r="HY67" s="35"/>
      <c r="HZ67" s="35"/>
      <c r="IA67" s="35"/>
      <c r="IB67" s="35"/>
      <c r="IC67" s="35"/>
      <c r="ID67" s="35"/>
      <c r="IE67" s="35"/>
      <c r="IF67" s="35"/>
      <c r="IG67" s="35"/>
      <c r="IH67" s="35"/>
      <c r="II67" s="35"/>
      <c r="IJ67" s="35"/>
      <c r="IK67" s="38"/>
      <c r="IL67" s="39"/>
    </row>
    <row r="68" s="36" customFormat="1" ht="17.1" customHeight="1" spans="1:246">
      <c r="A68" s="44" t="s">
        <v>211</v>
      </c>
      <c r="B68" s="45" t="s">
        <v>212</v>
      </c>
      <c r="C68" s="46">
        <v>333</v>
      </c>
      <c r="D68" s="47">
        <v>333</v>
      </c>
      <c r="E68" s="50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  <c r="CH68" s="35"/>
      <c r="CI68" s="35"/>
      <c r="CJ68" s="35"/>
      <c r="CK68" s="35"/>
      <c r="CL68" s="35"/>
      <c r="CM68" s="35"/>
      <c r="CN68" s="35"/>
      <c r="CO68" s="35"/>
      <c r="CP68" s="35"/>
      <c r="CQ68" s="35"/>
      <c r="CR68" s="35"/>
      <c r="CS68" s="35"/>
      <c r="CT68" s="35"/>
      <c r="CU68" s="35"/>
      <c r="CV68" s="35"/>
      <c r="CW68" s="35"/>
      <c r="CX68" s="35"/>
      <c r="CY68" s="35"/>
      <c r="CZ68" s="35"/>
      <c r="DA68" s="35"/>
      <c r="DB68" s="35"/>
      <c r="DC68" s="35"/>
      <c r="DD68" s="35"/>
      <c r="DE68" s="35"/>
      <c r="DF68" s="35"/>
      <c r="DG68" s="35"/>
      <c r="DH68" s="35"/>
      <c r="DI68" s="35"/>
      <c r="DJ68" s="35"/>
      <c r="DK68" s="35"/>
      <c r="DL68" s="35"/>
      <c r="DM68" s="35"/>
      <c r="DN68" s="35"/>
      <c r="DO68" s="35"/>
      <c r="DP68" s="35"/>
      <c r="DQ68" s="35"/>
      <c r="DR68" s="35"/>
      <c r="DS68" s="35"/>
      <c r="DT68" s="35"/>
      <c r="DU68" s="35"/>
      <c r="DV68" s="35"/>
      <c r="DW68" s="35"/>
      <c r="DX68" s="35"/>
      <c r="DY68" s="35"/>
      <c r="DZ68" s="35"/>
      <c r="EA68" s="35"/>
      <c r="EB68" s="35"/>
      <c r="EC68" s="35"/>
      <c r="ED68" s="35"/>
      <c r="EE68" s="35"/>
      <c r="EF68" s="35"/>
      <c r="EG68" s="35"/>
      <c r="EH68" s="35"/>
      <c r="EI68" s="35"/>
      <c r="EJ68" s="35"/>
      <c r="EK68" s="35"/>
      <c r="EL68" s="35"/>
      <c r="EM68" s="35"/>
      <c r="EN68" s="35"/>
      <c r="EO68" s="35"/>
      <c r="EP68" s="35"/>
      <c r="EQ68" s="35"/>
      <c r="ER68" s="35"/>
      <c r="ES68" s="35"/>
      <c r="ET68" s="35"/>
      <c r="EU68" s="35"/>
      <c r="EV68" s="35"/>
      <c r="EW68" s="35"/>
      <c r="EX68" s="35"/>
      <c r="EY68" s="35"/>
      <c r="EZ68" s="35"/>
      <c r="FA68" s="35"/>
      <c r="FB68" s="35"/>
      <c r="FC68" s="35"/>
      <c r="FD68" s="35"/>
      <c r="FE68" s="35"/>
      <c r="FF68" s="35"/>
      <c r="FG68" s="35"/>
      <c r="FH68" s="35"/>
      <c r="FI68" s="35"/>
      <c r="FJ68" s="35"/>
      <c r="FK68" s="35"/>
      <c r="FL68" s="35"/>
      <c r="FM68" s="35"/>
      <c r="FN68" s="35"/>
      <c r="FO68" s="35"/>
      <c r="FP68" s="35"/>
      <c r="FQ68" s="35"/>
      <c r="FR68" s="35"/>
      <c r="FS68" s="35"/>
      <c r="FT68" s="35"/>
      <c r="FU68" s="35"/>
      <c r="FV68" s="35"/>
      <c r="FW68" s="35"/>
      <c r="FX68" s="35"/>
      <c r="FY68" s="35"/>
      <c r="FZ68" s="35"/>
      <c r="GA68" s="35"/>
      <c r="GB68" s="35"/>
      <c r="GC68" s="35"/>
      <c r="GD68" s="35"/>
      <c r="GE68" s="35"/>
      <c r="GF68" s="35"/>
      <c r="GG68" s="35"/>
      <c r="GH68" s="35"/>
      <c r="GI68" s="35"/>
      <c r="GJ68" s="35"/>
      <c r="GK68" s="35"/>
      <c r="GL68" s="35"/>
      <c r="GM68" s="35"/>
      <c r="GN68" s="35"/>
      <c r="GO68" s="35"/>
      <c r="GP68" s="35"/>
      <c r="GQ68" s="35"/>
      <c r="GR68" s="35"/>
      <c r="GS68" s="35"/>
      <c r="GT68" s="35"/>
      <c r="GU68" s="35"/>
      <c r="GV68" s="35"/>
      <c r="GW68" s="35"/>
      <c r="GX68" s="35"/>
      <c r="GY68" s="35"/>
      <c r="GZ68" s="35"/>
      <c r="HA68" s="35"/>
      <c r="HB68" s="35"/>
      <c r="HC68" s="35"/>
      <c r="HD68" s="35"/>
      <c r="HE68" s="35"/>
      <c r="HF68" s="35"/>
      <c r="HG68" s="35"/>
      <c r="HH68" s="35"/>
      <c r="HI68" s="35"/>
      <c r="HJ68" s="35"/>
      <c r="HK68" s="35"/>
      <c r="HL68" s="35"/>
      <c r="HM68" s="35"/>
      <c r="HN68" s="35"/>
      <c r="HO68" s="35"/>
      <c r="HP68" s="35"/>
      <c r="HQ68" s="35"/>
      <c r="HR68" s="35"/>
      <c r="HS68" s="35"/>
      <c r="HT68" s="35"/>
      <c r="HU68" s="35"/>
      <c r="HV68" s="35"/>
      <c r="HW68" s="35"/>
      <c r="HX68" s="35"/>
      <c r="HY68" s="35"/>
      <c r="HZ68" s="35"/>
      <c r="IA68" s="35"/>
      <c r="IB68" s="35"/>
      <c r="IC68" s="35"/>
      <c r="ID68" s="35"/>
      <c r="IE68" s="35"/>
      <c r="IF68" s="35"/>
      <c r="IG68" s="35"/>
      <c r="IH68" s="35"/>
      <c r="II68" s="35"/>
      <c r="IJ68" s="35"/>
      <c r="IK68" s="38"/>
      <c r="IL68" s="39"/>
    </row>
    <row r="69" s="36" customFormat="1" ht="17.1" customHeight="1" spans="1:246">
      <c r="A69" s="44" t="s">
        <v>213</v>
      </c>
      <c r="B69" s="45" t="s">
        <v>214</v>
      </c>
      <c r="C69" s="46"/>
      <c r="D69" s="47">
        <v>200</v>
      </c>
      <c r="E69" s="50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  <c r="EV69" s="35"/>
      <c r="EW69" s="35"/>
      <c r="EX69" s="35"/>
      <c r="EY69" s="35"/>
      <c r="EZ69" s="35"/>
      <c r="FA69" s="35"/>
      <c r="FB69" s="35"/>
      <c r="FC69" s="35"/>
      <c r="FD69" s="35"/>
      <c r="FE69" s="35"/>
      <c r="FF69" s="35"/>
      <c r="FG69" s="35"/>
      <c r="FH69" s="35"/>
      <c r="FI69" s="35"/>
      <c r="FJ69" s="35"/>
      <c r="FK69" s="35"/>
      <c r="FL69" s="35"/>
      <c r="FM69" s="35"/>
      <c r="FN69" s="35"/>
      <c r="FO69" s="35"/>
      <c r="FP69" s="35"/>
      <c r="FQ69" s="35"/>
      <c r="FR69" s="35"/>
      <c r="FS69" s="35"/>
      <c r="FT69" s="35"/>
      <c r="FU69" s="35"/>
      <c r="FV69" s="35"/>
      <c r="FW69" s="35"/>
      <c r="FX69" s="35"/>
      <c r="FY69" s="35"/>
      <c r="FZ69" s="35"/>
      <c r="GA69" s="35"/>
      <c r="GB69" s="35"/>
      <c r="GC69" s="35"/>
      <c r="GD69" s="35"/>
      <c r="GE69" s="35"/>
      <c r="GF69" s="35"/>
      <c r="GG69" s="35"/>
      <c r="GH69" s="35"/>
      <c r="GI69" s="35"/>
      <c r="GJ69" s="35"/>
      <c r="GK69" s="35"/>
      <c r="GL69" s="35"/>
      <c r="GM69" s="35"/>
      <c r="GN69" s="35"/>
      <c r="GO69" s="35"/>
      <c r="GP69" s="35"/>
      <c r="GQ69" s="35"/>
      <c r="GR69" s="35"/>
      <c r="GS69" s="35"/>
      <c r="GT69" s="35"/>
      <c r="GU69" s="35"/>
      <c r="GV69" s="35"/>
      <c r="GW69" s="35"/>
      <c r="GX69" s="35"/>
      <c r="GY69" s="35"/>
      <c r="GZ69" s="35"/>
      <c r="HA69" s="35"/>
      <c r="HB69" s="35"/>
      <c r="HC69" s="35"/>
      <c r="HD69" s="35"/>
      <c r="HE69" s="35"/>
      <c r="HF69" s="35"/>
      <c r="HG69" s="35"/>
      <c r="HH69" s="35"/>
      <c r="HI69" s="35"/>
      <c r="HJ69" s="35"/>
      <c r="HK69" s="35"/>
      <c r="HL69" s="35"/>
      <c r="HM69" s="35"/>
      <c r="HN69" s="35"/>
      <c r="HO69" s="35"/>
      <c r="HP69" s="35"/>
      <c r="HQ69" s="35"/>
      <c r="HR69" s="35"/>
      <c r="HS69" s="35"/>
      <c r="HT69" s="35"/>
      <c r="HU69" s="35"/>
      <c r="HV69" s="35"/>
      <c r="HW69" s="35"/>
      <c r="HX69" s="35"/>
      <c r="HY69" s="35"/>
      <c r="HZ69" s="35"/>
      <c r="IA69" s="35"/>
      <c r="IB69" s="35"/>
      <c r="IC69" s="35"/>
      <c r="ID69" s="35"/>
      <c r="IE69" s="35"/>
      <c r="IF69" s="35"/>
      <c r="IG69" s="35"/>
      <c r="IH69" s="35"/>
      <c r="II69" s="35"/>
      <c r="IJ69" s="35"/>
      <c r="IK69" s="38"/>
      <c r="IL69" s="39"/>
    </row>
    <row r="70" s="36" customFormat="1" ht="17.1" customHeight="1" spans="1:246">
      <c r="A70" s="44" t="s">
        <v>215</v>
      </c>
      <c r="B70" s="45" t="s">
        <v>216</v>
      </c>
      <c r="C70" s="46">
        <v>52</v>
      </c>
      <c r="D70" s="47">
        <v>200</v>
      </c>
      <c r="E70" s="50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5"/>
      <c r="CU70" s="35"/>
      <c r="CV70" s="35"/>
      <c r="CW70" s="35"/>
      <c r="CX70" s="35"/>
      <c r="CY70" s="35"/>
      <c r="CZ70" s="35"/>
      <c r="DA70" s="35"/>
      <c r="DB70" s="35"/>
      <c r="DC70" s="35"/>
      <c r="DD70" s="35"/>
      <c r="DE70" s="35"/>
      <c r="DF70" s="35"/>
      <c r="DG70" s="35"/>
      <c r="DH70" s="35"/>
      <c r="DI70" s="35"/>
      <c r="DJ70" s="35"/>
      <c r="DK70" s="35"/>
      <c r="DL70" s="35"/>
      <c r="DM70" s="35"/>
      <c r="DN70" s="35"/>
      <c r="DO70" s="35"/>
      <c r="DP70" s="35"/>
      <c r="DQ70" s="35"/>
      <c r="DR70" s="35"/>
      <c r="DS70" s="35"/>
      <c r="DT70" s="35"/>
      <c r="DU70" s="35"/>
      <c r="DV70" s="35"/>
      <c r="DW70" s="35"/>
      <c r="DX70" s="35"/>
      <c r="DY70" s="35"/>
      <c r="DZ70" s="35"/>
      <c r="EA70" s="35"/>
      <c r="EB70" s="35"/>
      <c r="EC70" s="35"/>
      <c r="ED70" s="35"/>
      <c r="EE70" s="35"/>
      <c r="EF70" s="35"/>
      <c r="EG70" s="35"/>
      <c r="EH70" s="35"/>
      <c r="EI70" s="35"/>
      <c r="EJ70" s="35"/>
      <c r="EK70" s="35"/>
      <c r="EL70" s="35"/>
      <c r="EM70" s="35"/>
      <c r="EN70" s="35"/>
      <c r="EO70" s="35"/>
      <c r="EP70" s="35"/>
      <c r="EQ70" s="35"/>
      <c r="ER70" s="35"/>
      <c r="ES70" s="35"/>
      <c r="ET70" s="35"/>
      <c r="EU70" s="35"/>
      <c r="EV70" s="35"/>
      <c r="EW70" s="35"/>
      <c r="EX70" s="35"/>
      <c r="EY70" s="35"/>
      <c r="EZ70" s="35"/>
      <c r="FA70" s="35"/>
      <c r="FB70" s="35"/>
      <c r="FC70" s="35"/>
      <c r="FD70" s="35"/>
      <c r="FE70" s="35"/>
      <c r="FF70" s="35"/>
      <c r="FG70" s="35"/>
      <c r="FH70" s="35"/>
      <c r="FI70" s="35"/>
      <c r="FJ70" s="35"/>
      <c r="FK70" s="35"/>
      <c r="FL70" s="35"/>
      <c r="FM70" s="35"/>
      <c r="FN70" s="35"/>
      <c r="FO70" s="35"/>
      <c r="FP70" s="35"/>
      <c r="FQ70" s="35"/>
      <c r="FR70" s="35"/>
      <c r="FS70" s="35"/>
      <c r="FT70" s="35"/>
      <c r="FU70" s="35"/>
      <c r="FV70" s="35"/>
      <c r="FW70" s="35"/>
      <c r="FX70" s="35"/>
      <c r="FY70" s="35"/>
      <c r="FZ70" s="35"/>
      <c r="GA70" s="35"/>
      <c r="GB70" s="35"/>
      <c r="GC70" s="35"/>
      <c r="GD70" s="35"/>
      <c r="GE70" s="35"/>
      <c r="GF70" s="35"/>
      <c r="GG70" s="35"/>
      <c r="GH70" s="35"/>
      <c r="GI70" s="35"/>
      <c r="GJ70" s="35"/>
      <c r="GK70" s="35"/>
      <c r="GL70" s="35"/>
      <c r="GM70" s="35"/>
      <c r="GN70" s="35"/>
      <c r="GO70" s="35"/>
      <c r="GP70" s="35"/>
      <c r="GQ70" s="35"/>
      <c r="GR70" s="35"/>
      <c r="GS70" s="35"/>
      <c r="GT70" s="35"/>
      <c r="GU70" s="35"/>
      <c r="GV70" s="35"/>
      <c r="GW70" s="35"/>
      <c r="GX70" s="35"/>
      <c r="GY70" s="35"/>
      <c r="GZ70" s="35"/>
      <c r="HA70" s="35"/>
      <c r="HB70" s="35"/>
      <c r="HC70" s="35"/>
      <c r="HD70" s="35"/>
      <c r="HE70" s="35"/>
      <c r="HF70" s="35"/>
      <c r="HG70" s="35"/>
      <c r="HH70" s="35"/>
      <c r="HI70" s="35"/>
      <c r="HJ70" s="35"/>
      <c r="HK70" s="35"/>
      <c r="HL70" s="35"/>
      <c r="HM70" s="35"/>
      <c r="HN70" s="35"/>
      <c r="HO70" s="35"/>
      <c r="HP70" s="35"/>
      <c r="HQ70" s="35"/>
      <c r="HR70" s="35"/>
      <c r="HS70" s="35"/>
      <c r="HT70" s="35"/>
      <c r="HU70" s="35"/>
      <c r="HV70" s="35"/>
      <c r="HW70" s="35"/>
      <c r="HX70" s="35"/>
      <c r="HY70" s="35"/>
      <c r="HZ70" s="35"/>
      <c r="IA70" s="35"/>
      <c r="IB70" s="35"/>
      <c r="IC70" s="35"/>
      <c r="ID70" s="35"/>
      <c r="IE70" s="35"/>
      <c r="IF70" s="35"/>
      <c r="IG70" s="35"/>
      <c r="IH70" s="35"/>
      <c r="II70" s="35"/>
      <c r="IJ70" s="35"/>
      <c r="IK70" s="38"/>
      <c r="IL70" s="39"/>
    </row>
    <row r="71" s="36" customFormat="1" ht="17.1" customHeight="1" spans="1:246">
      <c r="A71" s="44" t="s">
        <v>217</v>
      </c>
      <c r="B71" s="45" t="s">
        <v>218</v>
      </c>
      <c r="C71" s="46">
        <v>52</v>
      </c>
      <c r="D71" s="47">
        <v>1106</v>
      </c>
      <c r="E71" s="50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  <c r="CB71" s="35"/>
      <c r="CC71" s="35"/>
      <c r="CD71" s="35"/>
      <c r="CE71" s="35"/>
      <c r="CF71" s="35"/>
      <c r="CG71" s="35"/>
      <c r="CH71" s="35"/>
      <c r="CI71" s="35"/>
      <c r="CJ71" s="35"/>
      <c r="CK71" s="35"/>
      <c r="CL71" s="35"/>
      <c r="CM71" s="35"/>
      <c r="CN71" s="35"/>
      <c r="CO71" s="35"/>
      <c r="CP71" s="35"/>
      <c r="CQ71" s="35"/>
      <c r="CR71" s="35"/>
      <c r="CS71" s="35"/>
      <c r="CT71" s="35"/>
      <c r="CU71" s="35"/>
      <c r="CV71" s="35"/>
      <c r="CW71" s="35"/>
      <c r="CX71" s="35"/>
      <c r="CY71" s="35"/>
      <c r="CZ71" s="35"/>
      <c r="DA71" s="35"/>
      <c r="DB71" s="35"/>
      <c r="DC71" s="35"/>
      <c r="DD71" s="35"/>
      <c r="DE71" s="35"/>
      <c r="DF71" s="35"/>
      <c r="DG71" s="35"/>
      <c r="DH71" s="35"/>
      <c r="DI71" s="35"/>
      <c r="DJ71" s="35"/>
      <c r="DK71" s="35"/>
      <c r="DL71" s="35"/>
      <c r="DM71" s="35"/>
      <c r="DN71" s="35"/>
      <c r="DO71" s="35"/>
      <c r="DP71" s="35"/>
      <c r="DQ71" s="35"/>
      <c r="DR71" s="35"/>
      <c r="DS71" s="35"/>
      <c r="DT71" s="35"/>
      <c r="DU71" s="35"/>
      <c r="DV71" s="35"/>
      <c r="DW71" s="35"/>
      <c r="DX71" s="35"/>
      <c r="DY71" s="35"/>
      <c r="DZ71" s="35"/>
      <c r="EA71" s="35"/>
      <c r="EB71" s="35"/>
      <c r="EC71" s="35"/>
      <c r="ED71" s="35"/>
      <c r="EE71" s="35"/>
      <c r="EF71" s="35"/>
      <c r="EG71" s="35"/>
      <c r="EH71" s="35"/>
      <c r="EI71" s="35"/>
      <c r="EJ71" s="35"/>
      <c r="EK71" s="35"/>
      <c r="EL71" s="35"/>
      <c r="EM71" s="35"/>
      <c r="EN71" s="35"/>
      <c r="EO71" s="35"/>
      <c r="EP71" s="35"/>
      <c r="EQ71" s="35"/>
      <c r="ER71" s="35"/>
      <c r="ES71" s="35"/>
      <c r="ET71" s="35"/>
      <c r="EU71" s="35"/>
      <c r="EV71" s="35"/>
      <c r="EW71" s="35"/>
      <c r="EX71" s="35"/>
      <c r="EY71" s="35"/>
      <c r="EZ71" s="35"/>
      <c r="FA71" s="35"/>
      <c r="FB71" s="35"/>
      <c r="FC71" s="35"/>
      <c r="FD71" s="35"/>
      <c r="FE71" s="35"/>
      <c r="FF71" s="35"/>
      <c r="FG71" s="35"/>
      <c r="FH71" s="35"/>
      <c r="FI71" s="35"/>
      <c r="FJ71" s="35"/>
      <c r="FK71" s="35"/>
      <c r="FL71" s="35"/>
      <c r="FM71" s="35"/>
      <c r="FN71" s="35"/>
      <c r="FO71" s="35"/>
      <c r="FP71" s="35"/>
      <c r="FQ71" s="35"/>
      <c r="FR71" s="35"/>
      <c r="FS71" s="35"/>
      <c r="FT71" s="35"/>
      <c r="FU71" s="35"/>
      <c r="FV71" s="35"/>
      <c r="FW71" s="35"/>
      <c r="FX71" s="35"/>
      <c r="FY71" s="35"/>
      <c r="FZ71" s="35"/>
      <c r="GA71" s="35"/>
      <c r="GB71" s="35"/>
      <c r="GC71" s="35"/>
      <c r="GD71" s="35"/>
      <c r="GE71" s="35"/>
      <c r="GF71" s="35"/>
      <c r="GG71" s="35"/>
      <c r="GH71" s="35"/>
      <c r="GI71" s="35"/>
      <c r="GJ71" s="35"/>
      <c r="GK71" s="35"/>
      <c r="GL71" s="35"/>
      <c r="GM71" s="35"/>
      <c r="GN71" s="35"/>
      <c r="GO71" s="35"/>
      <c r="GP71" s="35"/>
      <c r="GQ71" s="35"/>
      <c r="GR71" s="35"/>
      <c r="GS71" s="35"/>
      <c r="GT71" s="35"/>
      <c r="GU71" s="35"/>
      <c r="GV71" s="35"/>
      <c r="GW71" s="35"/>
      <c r="GX71" s="35"/>
      <c r="GY71" s="35"/>
      <c r="GZ71" s="35"/>
      <c r="HA71" s="35"/>
      <c r="HB71" s="35"/>
      <c r="HC71" s="35"/>
      <c r="HD71" s="35"/>
      <c r="HE71" s="35"/>
      <c r="HF71" s="35"/>
      <c r="HG71" s="35"/>
      <c r="HH71" s="35"/>
      <c r="HI71" s="35"/>
      <c r="HJ71" s="35"/>
      <c r="HK71" s="35"/>
      <c r="HL71" s="35"/>
      <c r="HM71" s="35"/>
      <c r="HN71" s="35"/>
      <c r="HO71" s="35"/>
      <c r="HP71" s="35"/>
      <c r="HQ71" s="35"/>
      <c r="HR71" s="35"/>
      <c r="HS71" s="35"/>
      <c r="HT71" s="35"/>
      <c r="HU71" s="35"/>
      <c r="HV71" s="35"/>
      <c r="HW71" s="35"/>
      <c r="HX71" s="35"/>
      <c r="HY71" s="35"/>
      <c r="HZ71" s="35"/>
      <c r="IA71" s="35"/>
      <c r="IB71" s="35"/>
      <c r="IC71" s="35"/>
      <c r="ID71" s="35"/>
      <c r="IE71" s="35"/>
      <c r="IF71" s="35"/>
      <c r="IG71" s="35"/>
      <c r="IH71" s="35"/>
      <c r="II71" s="35"/>
      <c r="IJ71" s="35"/>
      <c r="IK71" s="38"/>
      <c r="IL71" s="39"/>
    </row>
    <row r="72" s="36" customFormat="1" ht="17.1" customHeight="1" spans="1:246">
      <c r="A72" s="44" t="s">
        <v>219</v>
      </c>
      <c r="B72" s="45" t="s">
        <v>220</v>
      </c>
      <c r="C72" s="46"/>
      <c r="D72" s="47">
        <v>1106</v>
      </c>
      <c r="E72" s="50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  <c r="BR72" s="35"/>
      <c r="BS72" s="35"/>
      <c r="BT72" s="35"/>
      <c r="BU72" s="35"/>
      <c r="BV72" s="35"/>
      <c r="BW72" s="35"/>
      <c r="BX72" s="35"/>
      <c r="BY72" s="35"/>
      <c r="BZ72" s="35"/>
      <c r="CA72" s="35"/>
      <c r="CB72" s="35"/>
      <c r="CC72" s="35"/>
      <c r="CD72" s="35"/>
      <c r="CE72" s="35"/>
      <c r="CF72" s="35"/>
      <c r="CG72" s="35"/>
      <c r="CH72" s="35"/>
      <c r="CI72" s="35"/>
      <c r="CJ72" s="35"/>
      <c r="CK72" s="35"/>
      <c r="CL72" s="35"/>
      <c r="CM72" s="35"/>
      <c r="CN72" s="35"/>
      <c r="CO72" s="35"/>
      <c r="CP72" s="35"/>
      <c r="CQ72" s="35"/>
      <c r="CR72" s="35"/>
      <c r="CS72" s="35"/>
      <c r="CT72" s="35"/>
      <c r="CU72" s="35"/>
      <c r="CV72" s="35"/>
      <c r="CW72" s="35"/>
      <c r="CX72" s="35"/>
      <c r="CY72" s="35"/>
      <c r="CZ72" s="35"/>
      <c r="DA72" s="35"/>
      <c r="DB72" s="35"/>
      <c r="DC72" s="35"/>
      <c r="DD72" s="35"/>
      <c r="DE72" s="35"/>
      <c r="DF72" s="35"/>
      <c r="DG72" s="35"/>
      <c r="DH72" s="35"/>
      <c r="DI72" s="35"/>
      <c r="DJ72" s="35"/>
      <c r="DK72" s="35"/>
      <c r="DL72" s="35"/>
      <c r="DM72" s="35"/>
      <c r="DN72" s="35"/>
      <c r="DO72" s="35"/>
      <c r="DP72" s="35"/>
      <c r="DQ72" s="35"/>
      <c r="DR72" s="35"/>
      <c r="DS72" s="35"/>
      <c r="DT72" s="35"/>
      <c r="DU72" s="35"/>
      <c r="DV72" s="35"/>
      <c r="DW72" s="35"/>
      <c r="DX72" s="35"/>
      <c r="DY72" s="35"/>
      <c r="DZ72" s="35"/>
      <c r="EA72" s="35"/>
      <c r="EB72" s="35"/>
      <c r="EC72" s="35"/>
      <c r="ED72" s="35"/>
      <c r="EE72" s="35"/>
      <c r="EF72" s="35"/>
      <c r="EG72" s="35"/>
      <c r="EH72" s="35"/>
      <c r="EI72" s="35"/>
      <c r="EJ72" s="35"/>
      <c r="EK72" s="35"/>
      <c r="EL72" s="35"/>
      <c r="EM72" s="35"/>
      <c r="EN72" s="35"/>
      <c r="EO72" s="35"/>
      <c r="EP72" s="35"/>
      <c r="EQ72" s="35"/>
      <c r="ER72" s="35"/>
      <c r="ES72" s="35"/>
      <c r="ET72" s="35"/>
      <c r="EU72" s="35"/>
      <c r="EV72" s="35"/>
      <c r="EW72" s="35"/>
      <c r="EX72" s="35"/>
      <c r="EY72" s="35"/>
      <c r="EZ72" s="35"/>
      <c r="FA72" s="35"/>
      <c r="FB72" s="35"/>
      <c r="FC72" s="35"/>
      <c r="FD72" s="35"/>
      <c r="FE72" s="35"/>
      <c r="FF72" s="35"/>
      <c r="FG72" s="35"/>
      <c r="FH72" s="35"/>
      <c r="FI72" s="35"/>
      <c r="FJ72" s="35"/>
      <c r="FK72" s="35"/>
      <c r="FL72" s="35"/>
      <c r="FM72" s="35"/>
      <c r="FN72" s="35"/>
      <c r="FO72" s="35"/>
      <c r="FP72" s="35"/>
      <c r="FQ72" s="35"/>
      <c r="FR72" s="35"/>
      <c r="FS72" s="35"/>
      <c r="FT72" s="35"/>
      <c r="FU72" s="35"/>
      <c r="FV72" s="35"/>
      <c r="FW72" s="35"/>
      <c r="FX72" s="35"/>
      <c r="FY72" s="35"/>
      <c r="FZ72" s="35"/>
      <c r="GA72" s="35"/>
      <c r="GB72" s="35"/>
      <c r="GC72" s="35"/>
      <c r="GD72" s="35"/>
      <c r="GE72" s="35"/>
      <c r="GF72" s="35"/>
      <c r="GG72" s="35"/>
      <c r="GH72" s="35"/>
      <c r="GI72" s="35"/>
      <c r="GJ72" s="35"/>
      <c r="GK72" s="35"/>
      <c r="GL72" s="35"/>
      <c r="GM72" s="35"/>
      <c r="GN72" s="35"/>
      <c r="GO72" s="35"/>
      <c r="GP72" s="35"/>
      <c r="GQ72" s="35"/>
      <c r="GR72" s="35"/>
      <c r="GS72" s="35"/>
      <c r="GT72" s="35"/>
      <c r="GU72" s="35"/>
      <c r="GV72" s="35"/>
      <c r="GW72" s="35"/>
      <c r="GX72" s="35"/>
      <c r="GY72" s="35"/>
      <c r="GZ72" s="35"/>
      <c r="HA72" s="35"/>
      <c r="HB72" s="35"/>
      <c r="HC72" s="35"/>
      <c r="HD72" s="35"/>
      <c r="HE72" s="35"/>
      <c r="HF72" s="35"/>
      <c r="HG72" s="35"/>
      <c r="HH72" s="35"/>
      <c r="HI72" s="35"/>
      <c r="HJ72" s="35"/>
      <c r="HK72" s="35"/>
      <c r="HL72" s="35"/>
      <c r="HM72" s="35"/>
      <c r="HN72" s="35"/>
      <c r="HO72" s="35"/>
      <c r="HP72" s="35"/>
      <c r="HQ72" s="35"/>
      <c r="HR72" s="35"/>
      <c r="HS72" s="35"/>
      <c r="HT72" s="35"/>
      <c r="HU72" s="35"/>
      <c r="HV72" s="35"/>
      <c r="HW72" s="35"/>
      <c r="HX72" s="35"/>
      <c r="HY72" s="35"/>
      <c r="HZ72" s="35"/>
      <c r="IA72" s="35"/>
      <c r="IB72" s="35"/>
      <c r="IC72" s="35"/>
      <c r="ID72" s="35"/>
      <c r="IE72" s="35"/>
      <c r="IF72" s="35"/>
      <c r="IG72" s="35"/>
      <c r="IH72" s="35"/>
      <c r="II72" s="35"/>
      <c r="IJ72" s="35"/>
      <c r="IK72" s="38"/>
      <c r="IL72" s="39"/>
    </row>
    <row r="73" s="36" customFormat="1" ht="17.1" customHeight="1" spans="1:246">
      <c r="A73" s="44">
        <v>213</v>
      </c>
      <c r="B73" s="45" t="s">
        <v>221</v>
      </c>
      <c r="C73" s="46">
        <v>1801</v>
      </c>
      <c r="D73" s="47">
        <v>4054</v>
      </c>
      <c r="E73" s="50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35"/>
      <c r="BT73" s="35"/>
      <c r="BU73" s="35"/>
      <c r="BV73" s="35"/>
      <c r="BW73" s="35"/>
      <c r="BX73" s="35"/>
      <c r="BY73" s="35"/>
      <c r="BZ73" s="35"/>
      <c r="CA73" s="35"/>
      <c r="CB73" s="35"/>
      <c r="CC73" s="35"/>
      <c r="CD73" s="35"/>
      <c r="CE73" s="35"/>
      <c r="CF73" s="35"/>
      <c r="CG73" s="35"/>
      <c r="CH73" s="35"/>
      <c r="CI73" s="35"/>
      <c r="CJ73" s="35"/>
      <c r="CK73" s="35"/>
      <c r="CL73" s="35"/>
      <c r="CM73" s="35"/>
      <c r="CN73" s="35"/>
      <c r="CO73" s="35"/>
      <c r="CP73" s="35"/>
      <c r="CQ73" s="35"/>
      <c r="CR73" s="35"/>
      <c r="CS73" s="35"/>
      <c r="CT73" s="35"/>
      <c r="CU73" s="35"/>
      <c r="CV73" s="35"/>
      <c r="CW73" s="35"/>
      <c r="CX73" s="35"/>
      <c r="CY73" s="35"/>
      <c r="CZ73" s="35"/>
      <c r="DA73" s="35"/>
      <c r="DB73" s="35"/>
      <c r="DC73" s="35"/>
      <c r="DD73" s="35"/>
      <c r="DE73" s="35"/>
      <c r="DF73" s="35"/>
      <c r="DG73" s="35"/>
      <c r="DH73" s="35"/>
      <c r="DI73" s="35"/>
      <c r="DJ73" s="35"/>
      <c r="DK73" s="35"/>
      <c r="DL73" s="35"/>
      <c r="DM73" s="35"/>
      <c r="DN73" s="35"/>
      <c r="DO73" s="35"/>
      <c r="DP73" s="35"/>
      <c r="DQ73" s="35"/>
      <c r="DR73" s="35"/>
      <c r="DS73" s="35"/>
      <c r="DT73" s="35"/>
      <c r="DU73" s="35"/>
      <c r="DV73" s="35"/>
      <c r="DW73" s="35"/>
      <c r="DX73" s="35"/>
      <c r="DY73" s="35"/>
      <c r="DZ73" s="35"/>
      <c r="EA73" s="35"/>
      <c r="EB73" s="35"/>
      <c r="EC73" s="35"/>
      <c r="ED73" s="35"/>
      <c r="EE73" s="35"/>
      <c r="EF73" s="35"/>
      <c r="EG73" s="35"/>
      <c r="EH73" s="35"/>
      <c r="EI73" s="35"/>
      <c r="EJ73" s="35"/>
      <c r="EK73" s="35"/>
      <c r="EL73" s="35"/>
      <c r="EM73" s="35"/>
      <c r="EN73" s="35"/>
      <c r="EO73" s="35"/>
      <c r="EP73" s="35"/>
      <c r="EQ73" s="35"/>
      <c r="ER73" s="35"/>
      <c r="ES73" s="35"/>
      <c r="ET73" s="35"/>
      <c r="EU73" s="35"/>
      <c r="EV73" s="35"/>
      <c r="EW73" s="35"/>
      <c r="EX73" s="35"/>
      <c r="EY73" s="35"/>
      <c r="EZ73" s="35"/>
      <c r="FA73" s="35"/>
      <c r="FB73" s="35"/>
      <c r="FC73" s="35"/>
      <c r="FD73" s="35"/>
      <c r="FE73" s="35"/>
      <c r="FF73" s="35"/>
      <c r="FG73" s="35"/>
      <c r="FH73" s="35"/>
      <c r="FI73" s="35"/>
      <c r="FJ73" s="35"/>
      <c r="FK73" s="35"/>
      <c r="FL73" s="35"/>
      <c r="FM73" s="35"/>
      <c r="FN73" s="35"/>
      <c r="FO73" s="35"/>
      <c r="FP73" s="35"/>
      <c r="FQ73" s="35"/>
      <c r="FR73" s="35"/>
      <c r="FS73" s="35"/>
      <c r="FT73" s="35"/>
      <c r="FU73" s="35"/>
      <c r="FV73" s="35"/>
      <c r="FW73" s="35"/>
      <c r="FX73" s="35"/>
      <c r="FY73" s="35"/>
      <c r="FZ73" s="35"/>
      <c r="GA73" s="35"/>
      <c r="GB73" s="35"/>
      <c r="GC73" s="35"/>
      <c r="GD73" s="35"/>
      <c r="GE73" s="35"/>
      <c r="GF73" s="35"/>
      <c r="GG73" s="35"/>
      <c r="GH73" s="35"/>
      <c r="GI73" s="35"/>
      <c r="GJ73" s="35"/>
      <c r="GK73" s="35"/>
      <c r="GL73" s="35"/>
      <c r="GM73" s="35"/>
      <c r="GN73" s="35"/>
      <c r="GO73" s="35"/>
      <c r="GP73" s="35"/>
      <c r="GQ73" s="35"/>
      <c r="GR73" s="35"/>
      <c r="GS73" s="35"/>
      <c r="GT73" s="35"/>
      <c r="GU73" s="35"/>
      <c r="GV73" s="35"/>
      <c r="GW73" s="35"/>
      <c r="GX73" s="35"/>
      <c r="GY73" s="35"/>
      <c r="GZ73" s="35"/>
      <c r="HA73" s="35"/>
      <c r="HB73" s="35"/>
      <c r="HC73" s="35"/>
      <c r="HD73" s="35"/>
      <c r="HE73" s="35"/>
      <c r="HF73" s="35"/>
      <c r="HG73" s="35"/>
      <c r="HH73" s="35"/>
      <c r="HI73" s="35"/>
      <c r="HJ73" s="35"/>
      <c r="HK73" s="35"/>
      <c r="HL73" s="35"/>
      <c r="HM73" s="35"/>
      <c r="HN73" s="35"/>
      <c r="HO73" s="35"/>
      <c r="HP73" s="35"/>
      <c r="HQ73" s="35"/>
      <c r="HR73" s="35"/>
      <c r="HS73" s="35"/>
      <c r="HT73" s="35"/>
      <c r="HU73" s="35"/>
      <c r="HV73" s="35"/>
      <c r="HW73" s="35"/>
      <c r="HX73" s="35"/>
      <c r="HY73" s="35"/>
      <c r="HZ73" s="35"/>
      <c r="IA73" s="35"/>
      <c r="IB73" s="35"/>
      <c r="IC73" s="35"/>
      <c r="ID73" s="35"/>
      <c r="IE73" s="35"/>
      <c r="IF73" s="35"/>
      <c r="IG73" s="35"/>
      <c r="IH73" s="35"/>
      <c r="II73" s="35"/>
      <c r="IJ73" s="35"/>
      <c r="IK73" s="38"/>
      <c r="IL73" s="39"/>
    </row>
    <row r="74" s="36" customFormat="1" ht="17.1" customHeight="1" spans="1:246">
      <c r="A74" s="44">
        <v>21301</v>
      </c>
      <c r="B74" s="45" t="s">
        <v>222</v>
      </c>
      <c r="C74" s="46"/>
      <c r="D74" s="47">
        <v>93</v>
      </c>
      <c r="E74" s="50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5"/>
      <c r="BL74" s="35"/>
      <c r="BM74" s="35"/>
      <c r="BN74" s="35"/>
      <c r="BO74" s="35"/>
      <c r="BP74" s="35"/>
      <c r="BQ74" s="35"/>
      <c r="BR74" s="35"/>
      <c r="BS74" s="35"/>
      <c r="BT74" s="35"/>
      <c r="BU74" s="35"/>
      <c r="BV74" s="35"/>
      <c r="BW74" s="35"/>
      <c r="BX74" s="35"/>
      <c r="BY74" s="35"/>
      <c r="BZ74" s="35"/>
      <c r="CA74" s="35"/>
      <c r="CB74" s="35"/>
      <c r="CC74" s="35"/>
      <c r="CD74" s="35"/>
      <c r="CE74" s="35"/>
      <c r="CF74" s="35"/>
      <c r="CG74" s="35"/>
      <c r="CH74" s="35"/>
      <c r="CI74" s="35"/>
      <c r="CJ74" s="35"/>
      <c r="CK74" s="35"/>
      <c r="CL74" s="35"/>
      <c r="CM74" s="35"/>
      <c r="CN74" s="35"/>
      <c r="CO74" s="35"/>
      <c r="CP74" s="35"/>
      <c r="CQ74" s="35"/>
      <c r="CR74" s="35"/>
      <c r="CS74" s="35"/>
      <c r="CT74" s="35"/>
      <c r="CU74" s="35"/>
      <c r="CV74" s="35"/>
      <c r="CW74" s="35"/>
      <c r="CX74" s="35"/>
      <c r="CY74" s="35"/>
      <c r="CZ74" s="35"/>
      <c r="DA74" s="35"/>
      <c r="DB74" s="35"/>
      <c r="DC74" s="35"/>
      <c r="DD74" s="35"/>
      <c r="DE74" s="35"/>
      <c r="DF74" s="35"/>
      <c r="DG74" s="35"/>
      <c r="DH74" s="35"/>
      <c r="DI74" s="35"/>
      <c r="DJ74" s="35"/>
      <c r="DK74" s="35"/>
      <c r="DL74" s="35"/>
      <c r="DM74" s="35"/>
      <c r="DN74" s="35"/>
      <c r="DO74" s="35"/>
      <c r="DP74" s="35"/>
      <c r="DQ74" s="35"/>
      <c r="DR74" s="35"/>
      <c r="DS74" s="35"/>
      <c r="DT74" s="35"/>
      <c r="DU74" s="35"/>
      <c r="DV74" s="35"/>
      <c r="DW74" s="35"/>
      <c r="DX74" s="35"/>
      <c r="DY74" s="35"/>
      <c r="DZ74" s="35"/>
      <c r="EA74" s="35"/>
      <c r="EB74" s="35"/>
      <c r="EC74" s="35"/>
      <c r="ED74" s="35"/>
      <c r="EE74" s="35"/>
      <c r="EF74" s="35"/>
      <c r="EG74" s="35"/>
      <c r="EH74" s="35"/>
      <c r="EI74" s="35"/>
      <c r="EJ74" s="35"/>
      <c r="EK74" s="35"/>
      <c r="EL74" s="35"/>
      <c r="EM74" s="35"/>
      <c r="EN74" s="35"/>
      <c r="EO74" s="35"/>
      <c r="EP74" s="35"/>
      <c r="EQ74" s="35"/>
      <c r="ER74" s="35"/>
      <c r="ES74" s="35"/>
      <c r="ET74" s="35"/>
      <c r="EU74" s="35"/>
      <c r="EV74" s="35"/>
      <c r="EW74" s="35"/>
      <c r="EX74" s="35"/>
      <c r="EY74" s="35"/>
      <c r="EZ74" s="35"/>
      <c r="FA74" s="35"/>
      <c r="FB74" s="35"/>
      <c r="FC74" s="35"/>
      <c r="FD74" s="35"/>
      <c r="FE74" s="35"/>
      <c r="FF74" s="35"/>
      <c r="FG74" s="35"/>
      <c r="FH74" s="35"/>
      <c r="FI74" s="35"/>
      <c r="FJ74" s="35"/>
      <c r="FK74" s="35"/>
      <c r="FL74" s="35"/>
      <c r="FM74" s="35"/>
      <c r="FN74" s="35"/>
      <c r="FO74" s="35"/>
      <c r="FP74" s="35"/>
      <c r="FQ74" s="35"/>
      <c r="FR74" s="35"/>
      <c r="FS74" s="35"/>
      <c r="FT74" s="35"/>
      <c r="FU74" s="35"/>
      <c r="FV74" s="35"/>
      <c r="FW74" s="35"/>
      <c r="FX74" s="35"/>
      <c r="FY74" s="35"/>
      <c r="FZ74" s="35"/>
      <c r="GA74" s="35"/>
      <c r="GB74" s="35"/>
      <c r="GC74" s="35"/>
      <c r="GD74" s="35"/>
      <c r="GE74" s="35"/>
      <c r="GF74" s="35"/>
      <c r="GG74" s="35"/>
      <c r="GH74" s="35"/>
      <c r="GI74" s="35"/>
      <c r="GJ74" s="35"/>
      <c r="GK74" s="35"/>
      <c r="GL74" s="35"/>
      <c r="GM74" s="35"/>
      <c r="GN74" s="35"/>
      <c r="GO74" s="35"/>
      <c r="GP74" s="35"/>
      <c r="GQ74" s="35"/>
      <c r="GR74" s="35"/>
      <c r="GS74" s="35"/>
      <c r="GT74" s="35"/>
      <c r="GU74" s="35"/>
      <c r="GV74" s="35"/>
      <c r="GW74" s="35"/>
      <c r="GX74" s="35"/>
      <c r="GY74" s="35"/>
      <c r="GZ74" s="35"/>
      <c r="HA74" s="35"/>
      <c r="HB74" s="35"/>
      <c r="HC74" s="35"/>
      <c r="HD74" s="35"/>
      <c r="HE74" s="35"/>
      <c r="HF74" s="35"/>
      <c r="HG74" s="35"/>
      <c r="HH74" s="35"/>
      <c r="HI74" s="35"/>
      <c r="HJ74" s="35"/>
      <c r="HK74" s="35"/>
      <c r="HL74" s="35"/>
      <c r="HM74" s="35"/>
      <c r="HN74" s="35"/>
      <c r="HO74" s="35"/>
      <c r="HP74" s="35"/>
      <c r="HQ74" s="35"/>
      <c r="HR74" s="35"/>
      <c r="HS74" s="35"/>
      <c r="HT74" s="35"/>
      <c r="HU74" s="35"/>
      <c r="HV74" s="35"/>
      <c r="HW74" s="35"/>
      <c r="HX74" s="35"/>
      <c r="HY74" s="35"/>
      <c r="HZ74" s="35"/>
      <c r="IA74" s="35"/>
      <c r="IB74" s="35"/>
      <c r="IC74" s="35"/>
      <c r="ID74" s="35"/>
      <c r="IE74" s="35"/>
      <c r="IF74" s="35"/>
      <c r="IG74" s="35"/>
      <c r="IH74" s="35"/>
      <c r="II74" s="35"/>
      <c r="IJ74" s="35"/>
      <c r="IK74" s="38"/>
      <c r="IL74" s="39"/>
    </row>
    <row r="75" s="36" customFormat="1" ht="17.1" customHeight="1" spans="1:246">
      <c r="A75" s="44">
        <v>2130126</v>
      </c>
      <c r="B75" s="45" t="s">
        <v>223</v>
      </c>
      <c r="C75" s="46"/>
      <c r="D75" s="47"/>
      <c r="E75" s="50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5"/>
      <c r="BL75" s="35"/>
      <c r="BM75" s="35"/>
      <c r="BN75" s="35"/>
      <c r="BO75" s="35"/>
      <c r="BP75" s="35"/>
      <c r="BQ75" s="35"/>
      <c r="BR75" s="35"/>
      <c r="BS75" s="35"/>
      <c r="BT75" s="35"/>
      <c r="BU75" s="35"/>
      <c r="BV75" s="35"/>
      <c r="BW75" s="35"/>
      <c r="BX75" s="35"/>
      <c r="BY75" s="35"/>
      <c r="BZ75" s="35"/>
      <c r="CA75" s="35"/>
      <c r="CB75" s="35"/>
      <c r="CC75" s="35"/>
      <c r="CD75" s="35"/>
      <c r="CE75" s="35"/>
      <c r="CF75" s="35"/>
      <c r="CG75" s="35"/>
      <c r="CH75" s="35"/>
      <c r="CI75" s="35"/>
      <c r="CJ75" s="35"/>
      <c r="CK75" s="35"/>
      <c r="CL75" s="35"/>
      <c r="CM75" s="35"/>
      <c r="CN75" s="35"/>
      <c r="CO75" s="35"/>
      <c r="CP75" s="35"/>
      <c r="CQ75" s="35"/>
      <c r="CR75" s="35"/>
      <c r="CS75" s="35"/>
      <c r="CT75" s="35"/>
      <c r="CU75" s="35"/>
      <c r="CV75" s="35"/>
      <c r="CW75" s="35"/>
      <c r="CX75" s="35"/>
      <c r="CY75" s="35"/>
      <c r="CZ75" s="35"/>
      <c r="DA75" s="35"/>
      <c r="DB75" s="35"/>
      <c r="DC75" s="35"/>
      <c r="DD75" s="35"/>
      <c r="DE75" s="35"/>
      <c r="DF75" s="35"/>
      <c r="DG75" s="35"/>
      <c r="DH75" s="35"/>
      <c r="DI75" s="35"/>
      <c r="DJ75" s="35"/>
      <c r="DK75" s="35"/>
      <c r="DL75" s="35"/>
      <c r="DM75" s="35"/>
      <c r="DN75" s="35"/>
      <c r="DO75" s="35"/>
      <c r="DP75" s="35"/>
      <c r="DQ75" s="35"/>
      <c r="DR75" s="35"/>
      <c r="DS75" s="35"/>
      <c r="DT75" s="35"/>
      <c r="DU75" s="35"/>
      <c r="DV75" s="35"/>
      <c r="DW75" s="35"/>
      <c r="DX75" s="35"/>
      <c r="DY75" s="35"/>
      <c r="DZ75" s="35"/>
      <c r="EA75" s="35"/>
      <c r="EB75" s="35"/>
      <c r="EC75" s="35"/>
      <c r="ED75" s="35"/>
      <c r="EE75" s="35"/>
      <c r="EF75" s="35"/>
      <c r="EG75" s="35"/>
      <c r="EH75" s="35"/>
      <c r="EI75" s="35"/>
      <c r="EJ75" s="35"/>
      <c r="EK75" s="35"/>
      <c r="EL75" s="35"/>
      <c r="EM75" s="35"/>
      <c r="EN75" s="35"/>
      <c r="EO75" s="35"/>
      <c r="EP75" s="35"/>
      <c r="EQ75" s="35"/>
      <c r="ER75" s="35"/>
      <c r="ES75" s="35"/>
      <c r="ET75" s="35"/>
      <c r="EU75" s="35"/>
      <c r="EV75" s="35"/>
      <c r="EW75" s="35"/>
      <c r="EX75" s="35"/>
      <c r="EY75" s="35"/>
      <c r="EZ75" s="35"/>
      <c r="FA75" s="35"/>
      <c r="FB75" s="35"/>
      <c r="FC75" s="35"/>
      <c r="FD75" s="35"/>
      <c r="FE75" s="35"/>
      <c r="FF75" s="35"/>
      <c r="FG75" s="35"/>
      <c r="FH75" s="35"/>
      <c r="FI75" s="35"/>
      <c r="FJ75" s="35"/>
      <c r="FK75" s="35"/>
      <c r="FL75" s="35"/>
      <c r="FM75" s="35"/>
      <c r="FN75" s="35"/>
      <c r="FO75" s="35"/>
      <c r="FP75" s="35"/>
      <c r="FQ75" s="35"/>
      <c r="FR75" s="35"/>
      <c r="FS75" s="35"/>
      <c r="FT75" s="35"/>
      <c r="FU75" s="35"/>
      <c r="FV75" s="35"/>
      <c r="FW75" s="35"/>
      <c r="FX75" s="35"/>
      <c r="FY75" s="35"/>
      <c r="FZ75" s="35"/>
      <c r="GA75" s="35"/>
      <c r="GB75" s="35"/>
      <c r="GC75" s="35"/>
      <c r="GD75" s="35"/>
      <c r="GE75" s="35"/>
      <c r="GF75" s="35"/>
      <c r="GG75" s="35"/>
      <c r="GH75" s="35"/>
      <c r="GI75" s="35"/>
      <c r="GJ75" s="35"/>
      <c r="GK75" s="35"/>
      <c r="GL75" s="35"/>
      <c r="GM75" s="35"/>
      <c r="GN75" s="35"/>
      <c r="GO75" s="35"/>
      <c r="GP75" s="35"/>
      <c r="GQ75" s="35"/>
      <c r="GR75" s="35"/>
      <c r="GS75" s="35"/>
      <c r="GT75" s="35"/>
      <c r="GU75" s="35"/>
      <c r="GV75" s="35"/>
      <c r="GW75" s="35"/>
      <c r="GX75" s="35"/>
      <c r="GY75" s="35"/>
      <c r="GZ75" s="35"/>
      <c r="HA75" s="35"/>
      <c r="HB75" s="35"/>
      <c r="HC75" s="35"/>
      <c r="HD75" s="35"/>
      <c r="HE75" s="35"/>
      <c r="HF75" s="35"/>
      <c r="HG75" s="35"/>
      <c r="HH75" s="35"/>
      <c r="HI75" s="35"/>
      <c r="HJ75" s="35"/>
      <c r="HK75" s="35"/>
      <c r="HL75" s="35"/>
      <c r="HM75" s="35"/>
      <c r="HN75" s="35"/>
      <c r="HO75" s="35"/>
      <c r="HP75" s="35"/>
      <c r="HQ75" s="35"/>
      <c r="HR75" s="35"/>
      <c r="HS75" s="35"/>
      <c r="HT75" s="35"/>
      <c r="HU75" s="35"/>
      <c r="HV75" s="35"/>
      <c r="HW75" s="35"/>
      <c r="HX75" s="35"/>
      <c r="HY75" s="35"/>
      <c r="HZ75" s="35"/>
      <c r="IA75" s="35"/>
      <c r="IB75" s="35"/>
      <c r="IC75" s="35"/>
      <c r="ID75" s="35"/>
      <c r="IE75" s="35"/>
      <c r="IF75" s="35"/>
      <c r="IG75" s="35"/>
      <c r="IH75" s="35"/>
      <c r="II75" s="35"/>
      <c r="IJ75" s="35"/>
      <c r="IK75" s="38"/>
      <c r="IL75" s="39"/>
    </row>
    <row r="76" s="36" customFormat="1" ht="17.1" customHeight="1" spans="1:246">
      <c r="A76" s="44" t="s">
        <v>224</v>
      </c>
      <c r="B76" s="45" t="s">
        <v>225</v>
      </c>
      <c r="C76" s="46"/>
      <c r="D76" s="47">
        <v>93</v>
      </c>
      <c r="E76" s="50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5"/>
      <c r="BO76" s="35"/>
      <c r="BP76" s="35"/>
      <c r="BQ76" s="35"/>
      <c r="BR76" s="35"/>
      <c r="BS76" s="35"/>
      <c r="BT76" s="35"/>
      <c r="BU76" s="35"/>
      <c r="BV76" s="35"/>
      <c r="BW76" s="35"/>
      <c r="BX76" s="35"/>
      <c r="BY76" s="35"/>
      <c r="BZ76" s="35"/>
      <c r="CA76" s="35"/>
      <c r="CB76" s="35"/>
      <c r="CC76" s="35"/>
      <c r="CD76" s="35"/>
      <c r="CE76" s="35"/>
      <c r="CF76" s="35"/>
      <c r="CG76" s="35"/>
      <c r="CH76" s="35"/>
      <c r="CI76" s="35"/>
      <c r="CJ76" s="35"/>
      <c r="CK76" s="35"/>
      <c r="CL76" s="35"/>
      <c r="CM76" s="35"/>
      <c r="CN76" s="35"/>
      <c r="CO76" s="35"/>
      <c r="CP76" s="35"/>
      <c r="CQ76" s="35"/>
      <c r="CR76" s="35"/>
      <c r="CS76" s="35"/>
      <c r="CT76" s="35"/>
      <c r="CU76" s="35"/>
      <c r="CV76" s="35"/>
      <c r="CW76" s="35"/>
      <c r="CX76" s="35"/>
      <c r="CY76" s="35"/>
      <c r="CZ76" s="35"/>
      <c r="DA76" s="35"/>
      <c r="DB76" s="35"/>
      <c r="DC76" s="35"/>
      <c r="DD76" s="35"/>
      <c r="DE76" s="35"/>
      <c r="DF76" s="35"/>
      <c r="DG76" s="35"/>
      <c r="DH76" s="35"/>
      <c r="DI76" s="35"/>
      <c r="DJ76" s="35"/>
      <c r="DK76" s="35"/>
      <c r="DL76" s="35"/>
      <c r="DM76" s="35"/>
      <c r="DN76" s="35"/>
      <c r="DO76" s="35"/>
      <c r="DP76" s="35"/>
      <c r="DQ76" s="35"/>
      <c r="DR76" s="35"/>
      <c r="DS76" s="35"/>
      <c r="DT76" s="35"/>
      <c r="DU76" s="35"/>
      <c r="DV76" s="35"/>
      <c r="DW76" s="35"/>
      <c r="DX76" s="35"/>
      <c r="DY76" s="35"/>
      <c r="DZ76" s="35"/>
      <c r="EA76" s="35"/>
      <c r="EB76" s="35"/>
      <c r="EC76" s="35"/>
      <c r="ED76" s="35"/>
      <c r="EE76" s="35"/>
      <c r="EF76" s="35"/>
      <c r="EG76" s="35"/>
      <c r="EH76" s="35"/>
      <c r="EI76" s="35"/>
      <c r="EJ76" s="35"/>
      <c r="EK76" s="35"/>
      <c r="EL76" s="35"/>
      <c r="EM76" s="35"/>
      <c r="EN76" s="35"/>
      <c r="EO76" s="35"/>
      <c r="EP76" s="35"/>
      <c r="EQ76" s="35"/>
      <c r="ER76" s="35"/>
      <c r="ES76" s="35"/>
      <c r="ET76" s="35"/>
      <c r="EU76" s="35"/>
      <c r="EV76" s="35"/>
      <c r="EW76" s="35"/>
      <c r="EX76" s="35"/>
      <c r="EY76" s="35"/>
      <c r="EZ76" s="35"/>
      <c r="FA76" s="35"/>
      <c r="FB76" s="35"/>
      <c r="FC76" s="35"/>
      <c r="FD76" s="35"/>
      <c r="FE76" s="35"/>
      <c r="FF76" s="35"/>
      <c r="FG76" s="35"/>
      <c r="FH76" s="35"/>
      <c r="FI76" s="35"/>
      <c r="FJ76" s="35"/>
      <c r="FK76" s="35"/>
      <c r="FL76" s="35"/>
      <c r="FM76" s="35"/>
      <c r="FN76" s="35"/>
      <c r="FO76" s="35"/>
      <c r="FP76" s="35"/>
      <c r="FQ76" s="35"/>
      <c r="FR76" s="35"/>
      <c r="FS76" s="35"/>
      <c r="FT76" s="35"/>
      <c r="FU76" s="35"/>
      <c r="FV76" s="35"/>
      <c r="FW76" s="35"/>
      <c r="FX76" s="35"/>
      <c r="FY76" s="35"/>
      <c r="FZ76" s="35"/>
      <c r="GA76" s="35"/>
      <c r="GB76" s="35"/>
      <c r="GC76" s="35"/>
      <c r="GD76" s="35"/>
      <c r="GE76" s="35"/>
      <c r="GF76" s="35"/>
      <c r="GG76" s="35"/>
      <c r="GH76" s="35"/>
      <c r="GI76" s="35"/>
      <c r="GJ76" s="35"/>
      <c r="GK76" s="35"/>
      <c r="GL76" s="35"/>
      <c r="GM76" s="35"/>
      <c r="GN76" s="35"/>
      <c r="GO76" s="35"/>
      <c r="GP76" s="35"/>
      <c r="GQ76" s="35"/>
      <c r="GR76" s="35"/>
      <c r="GS76" s="35"/>
      <c r="GT76" s="35"/>
      <c r="GU76" s="35"/>
      <c r="GV76" s="35"/>
      <c r="GW76" s="35"/>
      <c r="GX76" s="35"/>
      <c r="GY76" s="35"/>
      <c r="GZ76" s="35"/>
      <c r="HA76" s="35"/>
      <c r="HB76" s="35"/>
      <c r="HC76" s="35"/>
      <c r="HD76" s="35"/>
      <c r="HE76" s="35"/>
      <c r="HF76" s="35"/>
      <c r="HG76" s="35"/>
      <c r="HH76" s="35"/>
      <c r="HI76" s="35"/>
      <c r="HJ76" s="35"/>
      <c r="HK76" s="35"/>
      <c r="HL76" s="35"/>
      <c r="HM76" s="35"/>
      <c r="HN76" s="35"/>
      <c r="HO76" s="35"/>
      <c r="HP76" s="35"/>
      <c r="HQ76" s="35"/>
      <c r="HR76" s="35"/>
      <c r="HS76" s="35"/>
      <c r="HT76" s="35"/>
      <c r="HU76" s="35"/>
      <c r="HV76" s="35"/>
      <c r="HW76" s="35"/>
      <c r="HX76" s="35"/>
      <c r="HY76" s="35"/>
      <c r="HZ76" s="35"/>
      <c r="IA76" s="35"/>
      <c r="IB76" s="35"/>
      <c r="IC76" s="35"/>
      <c r="ID76" s="35"/>
      <c r="IE76" s="35"/>
      <c r="IF76" s="35"/>
      <c r="IG76" s="35"/>
      <c r="IH76" s="35"/>
      <c r="II76" s="35"/>
      <c r="IJ76" s="35"/>
      <c r="IK76" s="38"/>
      <c r="IL76" s="39"/>
    </row>
    <row r="77" s="36" customFormat="1" ht="17.1" customHeight="1" spans="1:246">
      <c r="A77" s="44">
        <v>21303</v>
      </c>
      <c r="B77" s="45" t="s">
        <v>226</v>
      </c>
      <c r="C77" s="46"/>
      <c r="D77" s="47">
        <v>200</v>
      </c>
      <c r="E77" s="50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/>
      <c r="BU77" s="35"/>
      <c r="BV77" s="35"/>
      <c r="BW77" s="35"/>
      <c r="BX77" s="35"/>
      <c r="BY77" s="35"/>
      <c r="BZ77" s="35"/>
      <c r="CA77" s="35"/>
      <c r="CB77" s="35"/>
      <c r="CC77" s="35"/>
      <c r="CD77" s="35"/>
      <c r="CE77" s="35"/>
      <c r="CF77" s="35"/>
      <c r="CG77" s="35"/>
      <c r="CH77" s="35"/>
      <c r="CI77" s="35"/>
      <c r="CJ77" s="35"/>
      <c r="CK77" s="35"/>
      <c r="CL77" s="35"/>
      <c r="CM77" s="35"/>
      <c r="CN77" s="35"/>
      <c r="CO77" s="35"/>
      <c r="CP77" s="35"/>
      <c r="CQ77" s="35"/>
      <c r="CR77" s="35"/>
      <c r="CS77" s="35"/>
      <c r="CT77" s="35"/>
      <c r="CU77" s="35"/>
      <c r="CV77" s="35"/>
      <c r="CW77" s="35"/>
      <c r="CX77" s="35"/>
      <c r="CY77" s="35"/>
      <c r="CZ77" s="35"/>
      <c r="DA77" s="35"/>
      <c r="DB77" s="35"/>
      <c r="DC77" s="35"/>
      <c r="DD77" s="35"/>
      <c r="DE77" s="35"/>
      <c r="DF77" s="35"/>
      <c r="DG77" s="35"/>
      <c r="DH77" s="35"/>
      <c r="DI77" s="35"/>
      <c r="DJ77" s="35"/>
      <c r="DK77" s="35"/>
      <c r="DL77" s="35"/>
      <c r="DM77" s="35"/>
      <c r="DN77" s="35"/>
      <c r="DO77" s="35"/>
      <c r="DP77" s="35"/>
      <c r="DQ77" s="35"/>
      <c r="DR77" s="35"/>
      <c r="DS77" s="35"/>
      <c r="DT77" s="35"/>
      <c r="DU77" s="35"/>
      <c r="DV77" s="35"/>
      <c r="DW77" s="35"/>
      <c r="DX77" s="35"/>
      <c r="DY77" s="35"/>
      <c r="DZ77" s="35"/>
      <c r="EA77" s="35"/>
      <c r="EB77" s="35"/>
      <c r="EC77" s="35"/>
      <c r="ED77" s="35"/>
      <c r="EE77" s="35"/>
      <c r="EF77" s="35"/>
      <c r="EG77" s="35"/>
      <c r="EH77" s="35"/>
      <c r="EI77" s="35"/>
      <c r="EJ77" s="35"/>
      <c r="EK77" s="35"/>
      <c r="EL77" s="35"/>
      <c r="EM77" s="35"/>
      <c r="EN77" s="35"/>
      <c r="EO77" s="35"/>
      <c r="EP77" s="35"/>
      <c r="EQ77" s="35"/>
      <c r="ER77" s="35"/>
      <c r="ES77" s="35"/>
      <c r="ET77" s="35"/>
      <c r="EU77" s="35"/>
      <c r="EV77" s="35"/>
      <c r="EW77" s="35"/>
      <c r="EX77" s="35"/>
      <c r="EY77" s="35"/>
      <c r="EZ77" s="35"/>
      <c r="FA77" s="35"/>
      <c r="FB77" s="35"/>
      <c r="FC77" s="35"/>
      <c r="FD77" s="35"/>
      <c r="FE77" s="35"/>
      <c r="FF77" s="35"/>
      <c r="FG77" s="35"/>
      <c r="FH77" s="35"/>
      <c r="FI77" s="35"/>
      <c r="FJ77" s="35"/>
      <c r="FK77" s="35"/>
      <c r="FL77" s="35"/>
      <c r="FM77" s="35"/>
      <c r="FN77" s="35"/>
      <c r="FO77" s="35"/>
      <c r="FP77" s="35"/>
      <c r="FQ77" s="35"/>
      <c r="FR77" s="35"/>
      <c r="FS77" s="35"/>
      <c r="FT77" s="35"/>
      <c r="FU77" s="35"/>
      <c r="FV77" s="35"/>
      <c r="FW77" s="35"/>
      <c r="FX77" s="35"/>
      <c r="FY77" s="35"/>
      <c r="FZ77" s="35"/>
      <c r="GA77" s="35"/>
      <c r="GB77" s="35"/>
      <c r="GC77" s="35"/>
      <c r="GD77" s="35"/>
      <c r="GE77" s="35"/>
      <c r="GF77" s="35"/>
      <c r="GG77" s="35"/>
      <c r="GH77" s="35"/>
      <c r="GI77" s="35"/>
      <c r="GJ77" s="35"/>
      <c r="GK77" s="35"/>
      <c r="GL77" s="35"/>
      <c r="GM77" s="35"/>
      <c r="GN77" s="35"/>
      <c r="GO77" s="35"/>
      <c r="GP77" s="35"/>
      <c r="GQ77" s="35"/>
      <c r="GR77" s="35"/>
      <c r="GS77" s="35"/>
      <c r="GT77" s="35"/>
      <c r="GU77" s="35"/>
      <c r="GV77" s="35"/>
      <c r="GW77" s="35"/>
      <c r="GX77" s="35"/>
      <c r="GY77" s="35"/>
      <c r="GZ77" s="35"/>
      <c r="HA77" s="35"/>
      <c r="HB77" s="35"/>
      <c r="HC77" s="35"/>
      <c r="HD77" s="35"/>
      <c r="HE77" s="35"/>
      <c r="HF77" s="35"/>
      <c r="HG77" s="35"/>
      <c r="HH77" s="35"/>
      <c r="HI77" s="35"/>
      <c r="HJ77" s="35"/>
      <c r="HK77" s="35"/>
      <c r="HL77" s="35"/>
      <c r="HM77" s="35"/>
      <c r="HN77" s="35"/>
      <c r="HO77" s="35"/>
      <c r="HP77" s="35"/>
      <c r="HQ77" s="35"/>
      <c r="HR77" s="35"/>
      <c r="HS77" s="35"/>
      <c r="HT77" s="35"/>
      <c r="HU77" s="35"/>
      <c r="HV77" s="35"/>
      <c r="HW77" s="35"/>
      <c r="HX77" s="35"/>
      <c r="HY77" s="35"/>
      <c r="HZ77" s="35"/>
      <c r="IA77" s="35"/>
      <c r="IB77" s="35"/>
      <c r="IC77" s="35"/>
      <c r="ID77" s="35"/>
      <c r="IE77" s="35"/>
      <c r="IF77" s="35"/>
      <c r="IG77" s="35"/>
      <c r="IH77" s="35"/>
      <c r="II77" s="35"/>
      <c r="IJ77" s="35"/>
      <c r="IK77" s="38"/>
      <c r="IL77" s="39"/>
    </row>
    <row r="78" s="36" customFormat="1" ht="17.1" customHeight="1" spans="1:246">
      <c r="A78" s="44" t="s">
        <v>227</v>
      </c>
      <c r="B78" s="45" t="s">
        <v>228</v>
      </c>
      <c r="C78" s="46"/>
      <c r="D78" s="47"/>
      <c r="E78" s="50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/>
      <c r="BU78" s="35"/>
      <c r="BV78" s="35"/>
      <c r="BW78" s="35"/>
      <c r="BX78" s="35"/>
      <c r="BY78" s="35"/>
      <c r="BZ78" s="35"/>
      <c r="CA78" s="35"/>
      <c r="CB78" s="35"/>
      <c r="CC78" s="35"/>
      <c r="CD78" s="35"/>
      <c r="CE78" s="35"/>
      <c r="CF78" s="35"/>
      <c r="CG78" s="35"/>
      <c r="CH78" s="35"/>
      <c r="CI78" s="35"/>
      <c r="CJ78" s="35"/>
      <c r="CK78" s="35"/>
      <c r="CL78" s="35"/>
      <c r="CM78" s="35"/>
      <c r="CN78" s="35"/>
      <c r="CO78" s="35"/>
      <c r="CP78" s="35"/>
      <c r="CQ78" s="35"/>
      <c r="CR78" s="35"/>
      <c r="CS78" s="35"/>
      <c r="CT78" s="35"/>
      <c r="CU78" s="35"/>
      <c r="CV78" s="35"/>
      <c r="CW78" s="35"/>
      <c r="CX78" s="35"/>
      <c r="CY78" s="35"/>
      <c r="CZ78" s="35"/>
      <c r="DA78" s="35"/>
      <c r="DB78" s="35"/>
      <c r="DC78" s="35"/>
      <c r="DD78" s="35"/>
      <c r="DE78" s="35"/>
      <c r="DF78" s="35"/>
      <c r="DG78" s="35"/>
      <c r="DH78" s="35"/>
      <c r="DI78" s="35"/>
      <c r="DJ78" s="35"/>
      <c r="DK78" s="35"/>
      <c r="DL78" s="35"/>
      <c r="DM78" s="35"/>
      <c r="DN78" s="35"/>
      <c r="DO78" s="35"/>
      <c r="DP78" s="35"/>
      <c r="DQ78" s="35"/>
      <c r="DR78" s="35"/>
      <c r="DS78" s="35"/>
      <c r="DT78" s="35"/>
      <c r="DU78" s="35"/>
      <c r="DV78" s="35"/>
      <c r="DW78" s="35"/>
      <c r="DX78" s="35"/>
      <c r="DY78" s="35"/>
      <c r="DZ78" s="35"/>
      <c r="EA78" s="35"/>
      <c r="EB78" s="35"/>
      <c r="EC78" s="35"/>
      <c r="ED78" s="35"/>
      <c r="EE78" s="35"/>
      <c r="EF78" s="35"/>
      <c r="EG78" s="35"/>
      <c r="EH78" s="35"/>
      <c r="EI78" s="35"/>
      <c r="EJ78" s="35"/>
      <c r="EK78" s="35"/>
      <c r="EL78" s="35"/>
      <c r="EM78" s="35"/>
      <c r="EN78" s="35"/>
      <c r="EO78" s="35"/>
      <c r="EP78" s="35"/>
      <c r="EQ78" s="35"/>
      <c r="ER78" s="35"/>
      <c r="ES78" s="35"/>
      <c r="ET78" s="35"/>
      <c r="EU78" s="35"/>
      <c r="EV78" s="35"/>
      <c r="EW78" s="35"/>
      <c r="EX78" s="35"/>
      <c r="EY78" s="35"/>
      <c r="EZ78" s="35"/>
      <c r="FA78" s="35"/>
      <c r="FB78" s="35"/>
      <c r="FC78" s="35"/>
      <c r="FD78" s="35"/>
      <c r="FE78" s="35"/>
      <c r="FF78" s="35"/>
      <c r="FG78" s="35"/>
      <c r="FH78" s="35"/>
      <c r="FI78" s="35"/>
      <c r="FJ78" s="35"/>
      <c r="FK78" s="35"/>
      <c r="FL78" s="35"/>
      <c r="FM78" s="35"/>
      <c r="FN78" s="35"/>
      <c r="FO78" s="35"/>
      <c r="FP78" s="35"/>
      <c r="FQ78" s="35"/>
      <c r="FR78" s="35"/>
      <c r="FS78" s="35"/>
      <c r="FT78" s="35"/>
      <c r="FU78" s="35"/>
      <c r="FV78" s="35"/>
      <c r="FW78" s="35"/>
      <c r="FX78" s="35"/>
      <c r="FY78" s="35"/>
      <c r="FZ78" s="35"/>
      <c r="GA78" s="35"/>
      <c r="GB78" s="35"/>
      <c r="GC78" s="35"/>
      <c r="GD78" s="35"/>
      <c r="GE78" s="35"/>
      <c r="GF78" s="35"/>
      <c r="GG78" s="35"/>
      <c r="GH78" s="35"/>
      <c r="GI78" s="35"/>
      <c r="GJ78" s="35"/>
      <c r="GK78" s="35"/>
      <c r="GL78" s="35"/>
      <c r="GM78" s="35"/>
      <c r="GN78" s="35"/>
      <c r="GO78" s="35"/>
      <c r="GP78" s="35"/>
      <c r="GQ78" s="35"/>
      <c r="GR78" s="35"/>
      <c r="GS78" s="35"/>
      <c r="GT78" s="35"/>
      <c r="GU78" s="35"/>
      <c r="GV78" s="35"/>
      <c r="GW78" s="35"/>
      <c r="GX78" s="35"/>
      <c r="GY78" s="35"/>
      <c r="GZ78" s="35"/>
      <c r="HA78" s="35"/>
      <c r="HB78" s="35"/>
      <c r="HC78" s="35"/>
      <c r="HD78" s="35"/>
      <c r="HE78" s="35"/>
      <c r="HF78" s="35"/>
      <c r="HG78" s="35"/>
      <c r="HH78" s="35"/>
      <c r="HI78" s="35"/>
      <c r="HJ78" s="35"/>
      <c r="HK78" s="35"/>
      <c r="HL78" s="35"/>
      <c r="HM78" s="35"/>
      <c r="HN78" s="35"/>
      <c r="HO78" s="35"/>
      <c r="HP78" s="35"/>
      <c r="HQ78" s="35"/>
      <c r="HR78" s="35"/>
      <c r="HS78" s="35"/>
      <c r="HT78" s="35"/>
      <c r="HU78" s="35"/>
      <c r="HV78" s="35"/>
      <c r="HW78" s="35"/>
      <c r="HX78" s="35"/>
      <c r="HY78" s="35"/>
      <c r="HZ78" s="35"/>
      <c r="IA78" s="35"/>
      <c r="IB78" s="35"/>
      <c r="IC78" s="35"/>
      <c r="ID78" s="35"/>
      <c r="IE78" s="35"/>
      <c r="IF78" s="35"/>
      <c r="IG78" s="35"/>
      <c r="IH78" s="35"/>
      <c r="II78" s="35"/>
      <c r="IJ78" s="35"/>
      <c r="IK78" s="38"/>
      <c r="IL78" s="39"/>
    </row>
    <row r="79" s="36" customFormat="1" ht="17.1" customHeight="1" spans="1:246">
      <c r="A79" s="44" t="s">
        <v>229</v>
      </c>
      <c r="B79" s="45" t="s">
        <v>230</v>
      </c>
      <c r="C79" s="46"/>
      <c r="D79" s="47">
        <v>200</v>
      </c>
      <c r="E79" s="50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35"/>
      <c r="BT79" s="35"/>
      <c r="BU79" s="35"/>
      <c r="BV79" s="35"/>
      <c r="BW79" s="35"/>
      <c r="BX79" s="35"/>
      <c r="BY79" s="35"/>
      <c r="BZ79" s="35"/>
      <c r="CA79" s="35"/>
      <c r="CB79" s="35"/>
      <c r="CC79" s="35"/>
      <c r="CD79" s="35"/>
      <c r="CE79" s="35"/>
      <c r="CF79" s="35"/>
      <c r="CG79" s="35"/>
      <c r="CH79" s="35"/>
      <c r="CI79" s="35"/>
      <c r="CJ79" s="35"/>
      <c r="CK79" s="35"/>
      <c r="CL79" s="35"/>
      <c r="CM79" s="35"/>
      <c r="CN79" s="35"/>
      <c r="CO79" s="35"/>
      <c r="CP79" s="35"/>
      <c r="CQ79" s="35"/>
      <c r="CR79" s="35"/>
      <c r="CS79" s="35"/>
      <c r="CT79" s="35"/>
      <c r="CU79" s="35"/>
      <c r="CV79" s="35"/>
      <c r="CW79" s="35"/>
      <c r="CX79" s="35"/>
      <c r="CY79" s="35"/>
      <c r="CZ79" s="35"/>
      <c r="DA79" s="35"/>
      <c r="DB79" s="35"/>
      <c r="DC79" s="35"/>
      <c r="DD79" s="35"/>
      <c r="DE79" s="35"/>
      <c r="DF79" s="35"/>
      <c r="DG79" s="35"/>
      <c r="DH79" s="35"/>
      <c r="DI79" s="35"/>
      <c r="DJ79" s="35"/>
      <c r="DK79" s="35"/>
      <c r="DL79" s="35"/>
      <c r="DM79" s="35"/>
      <c r="DN79" s="35"/>
      <c r="DO79" s="35"/>
      <c r="DP79" s="35"/>
      <c r="DQ79" s="35"/>
      <c r="DR79" s="35"/>
      <c r="DS79" s="35"/>
      <c r="DT79" s="35"/>
      <c r="DU79" s="35"/>
      <c r="DV79" s="35"/>
      <c r="DW79" s="35"/>
      <c r="DX79" s="35"/>
      <c r="DY79" s="35"/>
      <c r="DZ79" s="35"/>
      <c r="EA79" s="35"/>
      <c r="EB79" s="35"/>
      <c r="EC79" s="35"/>
      <c r="ED79" s="35"/>
      <c r="EE79" s="35"/>
      <c r="EF79" s="35"/>
      <c r="EG79" s="35"/>
      <c r="EH79" s="35"/>
      <c r="EI79" s="35"/>
      <c r="EJ79" s="35"/>
      <c r="EK79" s="35"/>
      <c r="EL79" s="35"/>
      <c r="EM79" s="35"/>
      <c r="EN79" s="35"/>
      <c r="EO79" s="35"/>
      <c r="EP79" s="35"/>
      <c r="EQ79" s="35"/>
      <c r="ER79" s="35"/>
      <c r="ES79" s="35"/>
      <c r="ET79" s="35"/>
      <c r="EU79" s="35"/>
      <c r="EV79" s="35"/>
      <c r="EW79" s="35"/>
      <c r="EX79" s="35"/>
      <c r="EY79" s="35"/>
      <c r="EZ79" s="35"/>
      <c r="FA79" s="35"/>
      <c r="FB79" s="35"/>
      <c r="FC79" s="35"/>
      <c r="FD79" s="35"/>
      <c r="FE79" s="35"/>
      <c r="FF79" s="35"/>
      <c r="FG79" s="35"/>
      <c r="FH79" s="35"/>
      <c r="FI79" s="35"/>
      <c r="FJ79" s="35"/>
      <c r="FK79" s="35"/>
      <c r="FL79" s="35"/>
      <c r="FM79" s="35"/>
      <c r="FN79" s="35"/>
      <c r="FO79" s="35"/>
      <c r="FP79" s="35"/>
      <c r="FQ79" s="35"/>
      <c r="FR79" s="35"/>
      <c r="FS79" s="35"/>
      <c r="FT79" s="35"/>
      <c r="FU79" s="35"/>
      <c r="FV79" s="35"/>
      <c r="FW79" s="35"/>
      <c r="FX79" s="35"/>
      <c r="FY79" s="35"/>
      <c r="FZ79" s="35"/>
      <c r="GA79" s="35"/>
      <c r="GB79" s="35"/>
      <c r="GC79" s="35"/>
      <c r="GD79" s="35"/>
      <c r="GE79" s="35"/>
      <c r="GF79" s="35"/>
      <c r="GG79" s="35"/>
      <c r="GH79" s="35"/>
      <c r="GI79" s="35"/>
      <c r="GJ79" s="35"/>
      <c r="GK79" s="35"/>
      <c r="GL79" s="35"/>
      <c r="GM79" s="35"/>
      <c r="GN79" s="35"/>
      <c r="GO79" s="35"/>
      <c r="GP79" s="35"/>
      <c r="GQ79" s="35"/>
      <c r="GR79" s="35"/>
      <c r="GS79" s="35"/>
      <c r="GT79" s="35"/>
      <c r="GU79" s="35"/>
      <c r="GV79" s="35"/>
      <c r="GW79" s="35"/>
      <c r="GX79" s="35"/>
      <c r="GY79" s="35"/>
      <c r="GZ79" s="35"/>
      <c r="HA79" s="35"/>
      <c r="HB79" s="35"/>
      <c r="HC79" s="35"/>
      <c r="HD79" s="35"/>
      <c r="HE79" s="35"/>
      <c r="HF79" s="35"/>
      <c r="HG79" s="35"/>
      <c r="HH79" s="35"/>
      <c r="HI79" s="35"/>
      <c r="HJ79" s="35"/>
      <c r="HK79" s="35"/>
      <c r="HL79" s="35"/>
      <c r="HM79" s="35"/>
      <c r="HN79" s="35"/>
      <c r="HO79" s="35"/>
      <c r="HP79" s="35"/>
      <c r="HQ79" s="35"/>
      <c r="HR79" s="35"/>
      <c r="HS79" s="35"/>
      <c r="HT79" s="35"/>
      <c r="HU79" s="35"/>
      <c r="HV79" s="35"/>
      <c r="HW79" s="35"/>
      <c r="HX79" s="35"/>
      <c r="HY79" s="35"/>
      <c r="HZ79" s="35"/>
      <c r="IA79" s="35"/>
      <c r="IB79" s="35"/>
      <c r="IC79" s="35"/>
      <c r="ID79" s="35"/>
      <c r="IE79" s="35"/>
      <c r="IF79" s="35"/>
      <c r="IG79" s="35"/>
      <c r="IH79" s="35"/>
      <c r="II79" s="35"/>
      <c r="IJ79" s="35"/>
      <c r="IK79" s="38"/>
      <c r="IL79" s="39"/>
    </row>
    <row r="80" s="36" customFormat="1" ht="17.1" customHeight="1" spans="1:246">
      <c r="A80" s="44">
        <v>21307</v>
      </c>
      <c r="B80" s="45" t="s">
        <v>231</v>
      </c>
      <c r="C80" s="46">
        <v>1591</v>
      </c>
      <c r="D80" s="47">
        <v>3382</v>
      </c>
      <c r="E80" s="50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35"/>
      <c r="BS80" s="35"/>
      <c r="BT80" s="35"/>
      <c r="BU80" s="35"/>
      <c r="BV80" s="35"/>
      <c r="BW80" s="35"/>
      <c r="BX80" s="35"/>
      <c r="BY80" s="35"/>
      <c r="BZ80" s="35"/>
      <c r="CA80" s="35"/>
      <c r="CB80" s="35"/>
      <c r="CC80" s="35"/>
      <c r="CD80" s="35"/>
      <c r="CE80" s="35"/>
      <c r="CF80" s="35"/>
      <c r="CG80" s="35"/>
      <c r="CH80" s="35"/>
      <c r="CI80" s="35"/>
      <c r="CJ80" s="35"/>
      <c r="CK80" s="35"/>
      <c r="CL80" s="35"/>
      <c r="CM80" s="35"/>
      <c r="CN80" s="35"/>
      <c r="CO80" s="35"/>
      <c r="CP80" s="35"/>
      <c r="CQ80" s="35"/>
      <c r="CR80" s="35"/>
      <c r="CS80" s="35"/>
      <c r="CT80" s="35"/>
      <c r="CU80" s="35"/>
      <c r="CV80" s="35"/>
      <c r="CW80" s="35"/>
      <c r="CX80" s="35"/>
      <c r="CY80" s="35"/>
      <c r="CZ80" s="35"/>
      <c r="DA80" s="35"/>
      <c r="DB80" s="35"/>
      <c r="DC80" s="35"/>
      <c r="DD80" s="35"/>
      <c r="DE80" s="35"/>
      <c r="DF80" s="35"/>
      <c r="DG80" s="35"/>
      <c r="DH80" s="35"/>
      <c r="DI80" s="35"/>
      <c r="DJ80" s="35"/>
      <c r="DK80" s="35"/>
      <c r="DL80" s="35"/>
      <c r="DM80" s="35"/>
      <c r="DN80" s="35"/>
      <c r="DO80" s="35"/>
      <c r="DP80" s="35"/>
      <c r="DQ80" s="35"/>
      <c r="DR80" s="35"/>
      <c r="DS80" s="35"/>
      <c r="DT80" s="35"/>
      <c r="DU80" s="35"/>
      <c r="DV80" s="35"/>
      <c r="DW80" s="35"/>
      <c r="DX80" s="35"/>
      <c r="DY80" s="35"/>
      <c r="DZ80" s="35"/>
      <c r="EA80" s="35"/>
      <c r="EB80" s="35"/>
      <c r="EC80" s="35"/>
      <c r="ED80" s="35"/>
      <c r="EE80" s="35"/>
      <c r="EF80" s="35"/>
      <c r="EG80" s="35"/>
      <c r="EH80" s="35"/>
      <c r="EI80" s="35"/>
      <c r="EJ80" s="35"/>
      <c r="EK80" s="35"/>
      <c r="EL80" s="35"/>
      <c r="EM80" s="35"/>
      <c r="EN80" s="35"/>
      <c r="EO80" s="35"/>
      <c r="EP80" s="35"/>
      <c r="EQ80" s="35"/>
      <c r="ER80" s="35"/>
      <c r="ES80" s="35"/>
      <c r="ET80" s="35"/>
      <c r="EU80" s="35"/>
      <c r="EV80" s="35"/>
      <c r="EW80" s="35"/>
      <c r="EX80" s="35"/>
      <c r="EY80" s="35"/>
      <c r="EZ80" s="35"/>
      <c r="FA80" s="35"/>
      <c r="FB80" s="35"/>
      <c r="FC80" s="35"/>
      <c r="FD80" s="35"/>
      <c r="FE80" s="35"/>
      <c r="FF80" s="35"/>
      <c r="FG80" s="35"/>
      <c r="FH80" s="35"/>
      <c r="FI80" s="35"/>
      <c r="FJ80" s="35"/>
      <c r="FK80" s="35"/>
      <c r="FL80" s="35"/>
      <c r="FM80" s="35"/>
      <c r="FN80" s="35"/>
      <c r="FO80" s="35"/>
      <c r="FP80" s="35"/>
      <c r="FQ80" s="35"/>
      <c r="FR80" s="35"/>
      <c r="FS80" s="35"/>
      <c r="FT80" s="35"/>
      <c r="FU80" s="35"/>
      <c r="FV80" s="35"/>
      <c r="FW80" s="35"/>
      <c r="FX80" s="35"/>
      <c r="FY80" s="35"/>
      <c r="FZ80" s="35"/>
      <c r="GA80" s="35"/>
      <c r="GB80" s="35"/>
      <c r="GC80" s="35"/>
      <c r="GD80" s="35"/>
      <c r="GE80" s="35"/>
      <c r="GF80" s="35"/>
      <c r="GG80" s="35"/>
      <c r="GH80" s="35"/>
      <c r="GI80" s="35"/>
      <c r="GJ80" s="35"/>
      <c r="GK80" s="35"/>
      <c r="GL80" s="35"/>
      <c r="GM80" s="35"/>
      <c r="GN80" s="35"/>
      <c r="GO80" s="35"/>
      <c r="GP80" s="35"/>
      <c r="GQ80" s="35"/>
      <c r="GR80" s="35"/>
      <c r="GS80" s="35"/>
      <c r="GT80" s="35"/>
      <c r="GU80" s="35"/>
      <c r="GV80" s="35"/>
      <c r="GW80" s="35"/>
      <c r="GX80" s="35"/>
      <c r="GY80" s="35"/>
      <c r="GZ80" s="35"/>
      <c r="HA80" s="35"/>
      <c r="HB80" s="35"/>
      <c r="HC80" s="35"/>
      <c r="HD80" s="35"/>
      <c r="HE80" s="35"/>
      <c r="HF80" s="35"/>
      <c r="HG80" s="35"/>
      <c r="HH80" s="35"/>
      <c r="HI80" s="35"/>
      <c r="HJ80" s="35"/>
      <c r="HK80" s="35"/>
      <c r="HL80" s="35"/>
      <c r="HM80" s="35"/>
      <c r="HN80" s="35"/>
      <c r="HO80" s="35"/>
      <c r="HP80" s="35"/>
      <c r="HQ80" s="35"/>
      <c r="HR80" s="35"/>
      <c r="HS80" s="35"/>
      <c r="HT80" s="35"/>
      <c r="HU80" s="35"/>
      <c r="HV80" s="35"/>
      <c r="HW80" s="35"/>
      <c r="HX80" s="35"/>
      <c r="HY80" s="35"/>
      <c r="HZ80" s="35"/>
      <c r="IA80" s="35"/>
      <c r="IB80" s="35"/>
      <c r="IC80" s="35"/>
      <c r="ID80" s="35"/>
      <c r="IE80" s="35"/>
      <c r="IF80" s="35"/>
      <c r="IG80" s="35"/>
      <c r="IH80" s="35"/>
      <c r="II80" s="35"/>
      <c r="IJ80" s="35"/>
      <c r="IK80" s="38"/>
      <c r="IL80" s="39"/>
    </row>
    <row r="81" s="36" customFormat="1" ht="17.1" customHeight="1" spans="1:246">
      <c r="A81" s="44">
        <v>2130701</v>
      </c>
      <c r="B81" s="45" t="s">
        <v>232</v>
      </c>
      <c r="C81" s="46">
        <v>1591</v>
      </c>
      <c r="D81" s="47">
        <v>2082</v>
      </c>
      <c r="E81" s="50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/>
      <c r="BU81" s="35"/>
      <c r="BV81" s="35"/>
      <c r="BW81" s="35"/>
      <c r="BX81" s="35"/>
      <c r="BY81" s="35"/>
      <c r="BZ81" s="35"/>
      <c r="CA81" s="35"/>
      <c r="CB81" s="35"/>
      <c r="CC81" s="35"/>
      <c r="CD81" s="35"/>
      <c r="CE81" s="35"/>
      <c r="CF81" s="35"/>
      <c r="CG81" s="35"/>
      <c r="CH81" s="35"/>
      <c r="CI81" s="35"/>
      <c r="CJ81" s="35"/>
      <c r="CK81" s="35"/>
      <c r="CL81" s="35"/>
      <c r="CM81" s="35"/>
      <c r="CN81" s="35"/>
      <c r="CO81" s="35"/>
      <c r="CP81" s="35"/>
      <c r="CQ81" s="35"/>
      <c r="CR81" s="35"/>
      <c r="CS81" s="35"/>
      <c r="CT81" s="35"/>
      <c r="CU81" s="35"/>
      <c r="CV81" s="35"/>
      <c r="CW81" s="35"/>
      <c r="CX81" s="35"/>
      <c r="CY81" s="35"/>
      <c r="CZ81" s="35"/>
      <c r="DA81" s="35"/>
      <c r="DB81" s="35"/>
      <c r="DC81" s="35"/>
      <c r="DD81" s="35"/>
      <c r="DE81" s="35"/>
      <c r="DF81" s="35"/>
      <c r="DG81" s="35"/>
      <c r="DH81" s="35"/>
      <c r="DI81" s="35"/>
      <c r="DJ81" s="35"/>
      <c r="DK81" s="35"/>
      <c r="DL81" s="35"/>
      <c r="DM81" s="35"/>
      <c r="DN81" s="35"/>
      <c r="DO81" s="35"/>
      <c r="DP81" s="35"/>
      <c r="DQ81" s="35"/>
      <c r="DR81" s="35"/>
      <c r="DS81" s="35"/>
      <c r="DT81" s="35"/>
      <c r="DU81" s="35"/>
      <c r="DV81" s="35"/>
      <c r="DW81" s="35"/>
      <c r="DX81" s="35"/>
      <c r="DY81" s="35"/>
      <c r="DZ81" s="35"/>
      <c r="EA81" s="35"/>
      <c r="EB81" s="35"/>
      <c r="EC81" s="35"/>
      <c r="ED81" s="35"/>
      <c r="EE81" s="35"/>
      <c r="EF81" s="35"/>
      <c r="EG81" s="35"/>
      <c r="EH81" s="35"/>
      <c r="EI81" s="35"/>
      <c r="EJ81" s="35"/>
      <c r="EK81" s="35"/>
      <c r="EL81" s="35"/>
      <c r="EM81" s="35"/>
      <c r="EN81" s="35"/>
      <c r="EO81" s="35"/>
      <c r="EP81" s="35"/>
      <c r="EQ81" s="35"/>
      <c r="ER81" s="35"/>
      <c r="ES81" s="35"/>
      <c r="ET81" s="35"/>
      <c r="EU81" s="35"/>
      <c r="EV81" s="35"/>
      <c r="EW81" s="35"/>
      <c r="EX81" s="35"/>
      <c r="EY81" s="35"/>
      <c r="EZ81" s="35"/>
      <c r="FA81" s="35"/>
      <c r="FB81" s="35"/>
      <c r="FC81" s="35"/>
      <c r="FD81" s="35"/>
      <c r="FE81" s="35"/>
      <c r="FF81" s="35"/>
      <c r="FG81" s="35"/>
      <c r="FH81" s="35"/>
      <c r="FI81" s="35"/>
      <c r="FJ81" s="35"/>
      <c r="FK81" s="35"/>
      <c r="FL81" s="35"/>
      <c r="FM81" s="35"/>
      <c r="FN81" s="35"/>
      <c r="FO81" s="35"/>
      <c r="FP81" s="35"/>
      <c r="FQ81" s="35"/>
      <c r="FR81" s="35"/>
      <c r="FS81" s="35"/>
      <c r="FT81" s="35"/>
      <c r="FU81" s="35"/>
      <c r="FV81" s="35"/>
      <c r="FW81" s="35"/>
      <c r="FX81" s="35"/>
      <c r="FY81" s="35"/>
      <c r="FZ81" s="35"/>
      <c r="GA81" s="35"/>
      <c r="GB81" s="35"/>
      <c r="GC81" s="35"/>
      <c r="GD81" s="35"/>
      <c r="GE81" s="35"/>
      <c r="GF81" s="35"/>
      <c r="GG81" s="35"/>
      <c r="GH81" s="35"/>
      <c r="GI81" s="35"/>
      <c r="GJ81" s="35"/>
      <c r="GK81" s="35"/>
      <c r="GL81" s="35"/>
      <c r="GM81" s="35"/>
      <c r="GN81" s="35"/>
      <c r="GO81" s="35"/>
      <c r="GP81" s="35"/>
      <c r="GQ81" s="35"/>
      <c r="GR81" s="35"/>
      <c r="GS81" s="35"/>
      <c r="GT81" s="35"/>
      <c r="GU81" s="35"/>
      <c r="GV81" s="35"/>
      <c r="GW81" s="35"/>
      <c r="GX81" s="35"/>
      <c r="GY81" s="35"/>
      <c r="GZ81" s="35"/>
      <c r="HA81" s="35"/>
      <c r="HB81" s="35"/>
      <c r="HC81" s="35"/>
      <c r="HD81" s="35"/>
      <c r="HE81" s="35"/>
      <c r="HF81" s="35"/>
      <c r="HG81" s="35"/>
      <c r="HH81" s="35"/>
      <c r="HI81" s="35"/>
      <c r="HJ81" s="35"/>
      <c r="HK81" s="35"/>
      <c r="HL81" s="35"/>
      <c r="HM81" s="35"/>
      <c r="HN81" s="35"/>
      <c r="HO81" s="35"/>
      <c r="HP81" s="35"/>
      <c r="HQ81" s="35"/>
      <c r="HR81" s="35"/>
      <c r="HS81" s="35"/>
      <c r="HT81" s="35"/>
      <c r="HU81" s="35"/>
      <c r="HV81" s="35"/>
      <c r="HW81" s="35"/>
      <c r="HX81" s="35"/>
      <c r="HY81" s="35"/>
      <c r="HZ81" s="35"/>
      <c r="IA81" s="35"/>
      <c r="IB81" s="35"/>
      <c r="IC81" s="35"/>
      <c r="ID81" s="35"/>
      <c r="IE81" s="35"/>
      <c r="IF81" s="35"/>
      <c r="IG81" s="35"/>
      <c r="IH81" s="35"/>
      <c r="II81" s="35"/>
      <c r="IJ81" s="35"/>
      <c r="IK81" s="38"/>
      <c r="IL81" s="39"/>
    </row>
    <row r="82" s="36" customFormat="1" ht="17.1" customHeight="1" spans="1:246">
      <c r="A82" s="45" t="s">
        <v>233</v>
      </c>
      <c r="B82" s="45" t="s">
        <v>234</v>
      </c>
      <c r="C82" s="46"/>
      <c r="D82" s="47">
        <v>1300</v>
      </c>
      <c r="E82" s="50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  <c r="BZ82" s="35"/>
      <c r="CA82" s="35"/>
      <c r="CB82" s="35"/>
      <c r="CC82" s="35"/>
      <c r="CD82" s="35"/>
      <c r="CE82" s="35"/>
      <c r="CF82" s="35"/>
      <c r="CG82" s="35"/>
      <c r="CH82" s="35"/>
      <c r="CI82" s="35"/>
      <c r="CJ82" s="35"/>
      <c r="CK82" s="35"/>
      <c r="CL82" s="35"/>
      <c r="CM82" s="35"/>
      <c r="CN82" s="35"/>
      <c r="CO82" s="35"/>
      <c r="CP82" s="35"/>
      <c r="CQ82" s="35"/>
      <c r="CR82" s="35"/>
      <c r="CS82" s="35"/>
      <c r="CT82" s="35"/>
      <c r="CU82" s="35"/>
      <c r="CV82" s="35"/>
      <c r="CW82" s="35"/>
      <c r="CX82" s="35"/>
      <c r="CY82" s="35"/>
      <c r="CZ82" s="35"/>
      <c r="DA82" s="35"/>
      <c r="DB82" s="35"/>
      <c r="DC82" s="35"/>
      <c r="DD82" s="35"/>
      <c r="DE82" s="35"/>
      <c r="DF82" s="35"/>
      <c r="DG82" s="35"/>
      <c r="DH82" s="35"/>
      <c r="DI82" s="35"/>
      <c r="DJ82" s="35"/>
      <c r="DK82" s="35"/>
      <c r="DL82" s="35"/>
      <c r="DM82" s="35"/>
      <c r="DN82" s="35"/>
      <c r="DO82" s="35"/>
      <c r="DP82" s="35"/>
      <c r="DQ82" s="35"/>
      <c r="DR82" s="35"/>
      <c r="DS82" s="35"/>
      <c r="DT82" s="35"/>
      <c r="DU82" s="35"/>
      <c r="DV82" s="35"/>
      <c r="DW82" s="35"/>
      <c r="DX82" s="35"/>
      <c r="DY82" s="35"/>
      <c r="DZ82" s="35"/>
      <c r="EA82" s="35"/>
      <c r="EB82" s="35"/>
      <c r="EC82" s="35"/>
      <c r="ED82" s="35"/>
      <c r="EE82" s="35"/>
      <c r="EF82" s="35"/>
      <c r="EG82" s="35"/>
      <c r="EH82" s="35"/>
      <c r="EI82" s="35"/>
      <c r="EJ82" s="35"/>
      <c r="EK82" s="35"/>
      <c r="EL82" s="35"/>
      <c r="EM82" s="35"/>
      <c r="EN82" s="35"/>
      <c r="EO82" s="35"/>
      <c r="EP82" s="35"/>
      <c r="EQ82" s="35"/>
      <c r="ER82" s="35"/>
      <c r="ES82" s="35"/>
      <c r="ET82" s="35"/>
      <c r="EU82" s="35"/>
      <c r="EV82" s="35"/>
      <c r="EW82" s="35"/>
      <c r="EX82" s="35"/>
      <c r="EY82" s="35"/>
      <c r="EZ82" s="35"/>
      <c r="FA82" s="35"/>
      <c r="FB82" s="35"/>
      <c r="FC82" s="35"/>
      <c r="FD82" s="35"/>
      <c r="FE82" s="35"/>
      <c r="FF82" s="35"/>
      <c r="FG82" s="35"/>
      <c r="FH82" s="35"/>
      <c r="FI82" s="35"/>
      <c r="FJ82" s="35"/>
      <c r="FK82" s="35"/>
      <c r="FL82" s="35"/>
      <c r="FM82" s="35"/>
      <c r="FN82" s="35"/>
      <c r="FO82" s="35"/>
      <c r="FP82" s="35"/>
      <c r="FQ82" s="35"/>
      <c r="FR82" s="35"/>
      <c r="FS82" s="35"/>
      <c r="FT82" s="35"/>
      <c r="FU82" s="35"/>
      <c r="FV82" s="35"/>
      <c r="FW82" s="35"/>
      <c r="FX82" s="35"/>
      <c r="FY82" s="35"/>
      <c r="FZ82" s="35"/>
      <c r="GA82" s="35"/>
      <c r="GB82" s="35"/>
      <c r="GC82" s="35"/>
      <c r="GD82" s="35"/>
      <c r="GE82" s="35"/>
      <c r="GF82" s="35"/>
      <c r="GG82" s="35"/>
      <c r="GH82" s="35"/>
      <c r="GI82" s="35"/>
      <c r="GJ82" s="35"/>
      <c r="GK82" s="35"/>
      <c r="GL82" s="35"/>
      <c r="GM82" s="35"/>
      <c r="GN82" s="35"/>
      <c r="GO82" s="35"/>
      <c r="GP82" s="35"/>
      <c r="GQ82" s="35"/>
      <c r="GR82" s="35"/>
      <c r="GS82" s="35"/>
      <c r="GT82" s="35"/>
      <c r="GU82" s="35"/>
      <c r="GV82" s="35"/>
      <c r="GW82" s="35"/>
      <c r="GX82" s="35"/>
      <c r="GY82" s="35"/>
      <c r="GZ82" s="35"/>
      <c r="HA82" s="35"/>
      <c r="HB82" s="35"/>
      <c r="HC82" s="35"/>
      <c r="HD82" s="35"/>
      <c r="HE82" s="35"/>
      <c r="HF82" s="35"/>
      <c r="HG82" s="35"/>
      <c r="HH82" s="35"/>
      <c r="HI82" s="35"/>
      <c r="HJ82" s="35"/>
      <c r="HK82" s="35"/>
      <c r="HL82" s="35"/>
      <c r="HM82" s="35"/>
      <c r="HN82" s="35"/>
      <c r="HO82" s="35"/>
      <c r="HP82" s="35"/>
      <c r="HQ82" s="35"/>
      <c r="HR82" s="35"/>
      <c r="HS82" s="35"/>
      <c r="HT82" s="35"/>
      <c r="HU82" s="35"/>
      <c r="HV82" s="35"/>
      <c r="HW82" s="35"/>
      <c r="HX82" s="35"/>
      <c r="HY82" s="35"/>
      <c r="HZ82" s="35"/>
      <c r="IA82" s="35"/>
      <c r="IB82" s="35"/>
      <c r="IC82" s="35"/>
      <c r="ID82" s="35"/>
      <c r="IE82" s="35"/>
      <c r="IF82" s="35"/>
      <c r="IG82" s="35"/>
      <c r="IH82" s="35"/>
      <c r="II82" s="35"/>
      <c r="IJ82" s="35"/>
      <c r="IK82" s="38"/>
      <c r="IL82" s="39"/>
    </row>
    <row r="83" s="36" customFormat="1" ht="17.1" customHeight="1" spans="1:246">
      <c r="A83" s="44">
        <v>21308</v>
      </c>
      <c r="B83" s="45" t="s">
        <v>235</v>
      </c>
      <c r="C83" s="46">
        <v>210</v>
      </c>
      <c r="D83" s="47">
        <v>379</v>
      </c>
      <c r="E83" s="50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  <c r="BM83" s="35"/>
      <c r="BN83" s="35"/>
      <c r="BO83" s="35"/>
      <c r="BP83" s="35"/>
      <c r="BQ83" s="35"/>
      <c r="BR83" s="35"/>
      <c r="BS83" s="35"/>
      <c r="BT83" s="35"/>
      <c r="BU83" s="35"/>
      <c r="BV83" s="35"/>
      <c r="BW83" s="35"/>
      <c r="BX83" s="35"/>
      <c r="BY83" s="35"/>
      <c r="BZ83" s="35"/>
      <c r="CA83" s="35"/>
      <c r="CB83" s="35"/>
      <c r="CC83" s="35"/>
      <c r="CD83" s="35"/>
      <c r="CE83" s="35"/>
      <c r="CF83" s="35"/>
      <c r="CG83" s="35"/>
      <c r="CH83" s="35"/>
      <c r="CI83" s="35"/>
      <c r="CJ83" s="35"/>
      <c r="CK83" s="35"/>
      <c r="CL83" s="35"/>
      <c r="CM83" s="35"/>
      <c r="CN83" s="35"/>
      <c r="CO83" s="35"/>
      <c r="CP83" s="35"/>
      <c r="CQ83" s="35"/>
      <c r="CR83" s="35"/>
      <c r="CS83" s="35"/>
      <c r="CT83" s="35"/>
      <c r="CU83" s="35"/>
      <c r="CV83" s="35"/>
      <c r="CW83" s="35"/>
      <c r="CX83" s="35"/>
      <c r="CY83" s="35"/>
      <c r="CZ83" s="35"/>
      <c r="DA83" s="35"/>
      <c r="DB83" s="35"/>
      <c r="DC83" s="35"/>
      <c r="DD83" s="35"/>
      <c r="DE83" s="35"/>
      <c r="DF83" s="35"/>
      <c r="DG83" s="35"/>
      <c r="DH83" s="35"/>
      <c r="DI83" s="35"/>
      <c r="DJ83" s="35"/>
      <c r="DK83" s="35"/>
      <c r="DL83" s="35"/>
      <c r="DM83" s="35"/>
      <c r="DN83" s="35"/>
      <c r="DO83" s="35"/>
      <c r="DP83" s="35"/>
      <c r="DQ83" s="35"/>
      <c r="DR83" s="35"/>
      <c r="DS83" s="35"/>
      <c r="DT83" s="35"/>
      <c r="DU83" s="35"/>
      <c r="DV83" s="35"/>
      <c r="DW83" s="35"/>
      <c r="DX83" s="35"/>
      <c r="DY83" s="35"/>
      <c r="DZ83" s="35"/>
      <c r="EA83" s="35"/>
      <c r="EB83" s="35"/>
      <c r="EC83" s="35"/>
      <c r="ED83" s="35"/>
      <c r="EE83" s="35"/>
      <c r="EF83" s="35"/>
      <c r="EG83" s="35"/>
      <c r="EH83" s="35"/>
      <c r="EI83" s="35"/>
      <c r="EJ83" s="35"/>
      <c r="EK83" s="35"/>
      <c r="EL83" s="35"/>
      <c r="EM83" s="35"/>
      <c r="EN83" s="35"/>
      <c r="EO83" s="35"/>
      <c r="EP83" s="35"/>
      <c r="EQ83" s="35"/>
      <c r="ER83" s="35"/>
      <c r="ES83" s="35"/>
      <c r="ET83" s="35"/>
      <c r="EU83" s="35"/>
      <c r="EV83" s="35"/>
      <c r="EW83" s="35"/>
      <c r="EX83" s="35"/>
      <c r="EY83" s="35"/>
      <c r="EZ83" s="35"/>
      <c r="FA83" s="35"/>
      <c r="FB83" s="35"/>
      <c r="FC83" s="35"/>
      <c r="FD83" s="35"/>
      <c r="FE83" s="35"/>
      <c r="FF83" s="35"/>
      <c r="FG83" s="35"/>
      <c r="FH83" s="35"/>
      <c r="FI83" s="35"/>
      <c r="FJ83" s="35"/>
      <c r="FK83" s="35"/>
      <c r="FL83" s="35"/>
      <c r="FM83" s="35"/>
      <c r="FN83" s="35"/>
      <c r="FO83" s="35"/>
      <c r="FP83" s="35"/>
      <c r="FQ83" s="35"/>
      <c r="FR83" s="35"/>
      <c r="FS83" s="35"/>
      <c r="FT83" s="35"/>
      <c r="FU83" s="35"/>
      <c r="FV83" s="35"/>
      <c r="FW83" s="35"/>
      <c r="FX83" s="35"/>
      <c r="FY83" s="35"/>
      <c r="FZ83" s="35"/>
      <c r="GA83" s="35"/>
      <c r="GB83" s="35"/>
      <c r="GC83" s="35"/>
      <c r="GD83" s="35"/>
      <c r="GE83" s="35"/>
      <c r="GF83" s="35"/>
      <c r="GG83" s="35"/>
      <c r="GH83" s="35"/>
      <c r="GI83" s="35"/>
      <c r="GJ83" s="35"/>
      <c r="GK83" s="35"/>
      <c r="GL83" s="35"/>
      <c r="GM83" s="35"/>
      <c r="GN83" s="35"/>
      <c r="GO83" s="35"/>
      <c r="GP83" s="35"/>
      <c r="GQ83" s="35"/>
      <c r="GR83" s="35"/>
      <c r="GS83" s="35"/>
      <c r="GT83" s="35"/>
      <c r="GU83" s="35"/>
      <c r="GV83" s="35"/>
      <c r="GW83" s="35"/>
      <c r="GX83" s="35"/>
      <c r="GY83" s="35"/>
      <c r="GZ83" s="35"/>
      <c r="HA83" s="35"/>
      <c r="HB83" s="35"/>
      <c r="HC83" s="35"/>
      <c r="HD83" s="35"/>
      <c r="HE83" s="35"/>
      <c r="HF83" s="35"/>
      <c r="HG83" s="35"/>
      <c r="HH83" s="35"/>
      <c r="HI83" s="35"/>
      <c r="HJ83" s="35"/>
      <c r="HK83" s="35"/>
      <c r="HL83" s="35"/>
      <c r="HM83" s="35"/>
      <c r="HN83" s="35"/>
      <c r="HO83" s="35"/>
      <c r="HP83" s="35"/>
      <c r="HQ83" s="35"/>
      <c r="HR83" s="35"/>
      <c r="HS83" s="35"/>
      <c r="HT83" s="35"/>
      <c r="HU83" s="35"/>
      <c r="HV83" s="35"/>
      <c r="HW83" s="35"/>
      <c r="HX83" s="35"/>
      <c r="HY83" s="35"/>
      <c r="HZ83" s="35"/>
      <c r="IA83" s="35"/>
      <c r="IB83" s="35"/>
      <c r="IC83" s="35"/>
      <c r="ID83" s="35"/>
      <c r="IE83" s="35"/>
      <c r="IF83" s="35"/>
      <c r="IG83" s="35"/>
      <c r="IH83" s="35"/>
      <c r="II83" s="35"/>
      <c r="IJ83" s="35"/>
      <c r="IK83" s="38"/>
      <c r="IL83" s="39"/>
    </row>
    <row r="84" s="36" customFormat="1" ht="17.1" customHeight="1" spans="1:246">
      <c r="A84" s="44">
        <v>2130804</v>
      </c>
      <c r="B84" s="45" t="s">
        <v>236</v>
      </c>
      <c r="C84" s="46">
        <v>210</v>
      </c>
      <c r="D84" s="47">
        <v>379</v>
      </c>
      <c r="E84" s="50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35"/>
      <c r="CG84" s="35"/>
      <c r="CH84" s="35"/>
      <c r="CI84" s="35"/>
      <c r="CJ84" s="35"/>
      <c r="CK84" s="35"/>
      <c r="CL84" s="35"/>
      <c r="CM84" s="35"/>
      <c r="CN84" s="35"/>
      <c r="CO84" s="35"/>
      <c r="CP84" s="35"/>
      <c r="CQ84" s="35"/>
      <c r="CR84" s="35"/>
      <c r="CS84" s="35"/>
      <c r="CT84" s="35"/>
      <c r="CU84" s="35"/>
      <c r="CV84" s="35"/>
      <c r="CW84" s="35"/>
      <c r="CX84" s="35"/>
      <c r="CY84" s="35"/>
      <c r="CZ84" s="35"/>
      <c r="DA84" s="35"/>
      <c r="DB84" s="35"/>
      <c r="DC84" s="35"/>
      <c r="DD84" s="35"/>
      <c r="DE84" s="35"/>
      <c r="DF84" s="35"/>
      <c r="DG84" s="35"/>
      <c r="DH84" s="35"/>
      <c r="DI84" s="35"/>
      <c r="DJ84" s="35"/>
      <c r="DK84" s="35"/>
      <c r="DL84" s="35"/>
      <c r="DM84" s="35"/>
      <c r="DN84" s="35"/>
      <c r="DO84" s="35"/>
      <c r="DP84" s="35"/>
      <c r="DQ84" s="35"/>
      <c r="DR84" s="35"/>
      <c r="DS84" s="35"/>
      <c r="DT84" s="35"/>
      <c r="DU84" s="35"/>
      <c r="DV84" s="35"/>
      <c r="DW84" s="35"/>
      <c r="DX84" s="35"/>
      <c r="DY84" s="35"/>
      <c r="DZ84" s="35"/>
      <c r="EA84" s="35"/>
      <c r="EB84" s="35"/>
      <c r="EC84" s="35"/>
      <c r="ED84" s="35"/>
      <c r="EE84" s="35"/>
      <c r="EF84" s="35"/>
      <c r="EG84" s="35"/>
      <c r="EH84" s="35"/>
      <c r="EI84" s="35"/>
      <c r="EJ84" s="35"/>
      <c r="EK84" s="35"/>
      <c r="EL84" s="35"/>
      <c r="EM84" s="35"/>
      <c r="EN84" s="35"/>
      <c r="EO84" s="35"/>
      <c r="EP84" s="35"/>
      <c r="EQ84" s="35"/>
      <c r="ER84" s="35"/>
      <c r="ES84" s="35"/>
      <c r="ET84" s="35"/>
      <c r="EU84" s="35"/>
      <c r="EV84" s="35"/>
      <c r="EW84" s="35"/>
      <c r="EX84" s="35"/>
      <c r="EY84" s="35"/>
      <c r="EZ84" s="35"/>
      <c r="FA84" s="35"/>
      <c r="FB84" s="35"/>
      <c r="FC84" s="35"/>
      <c r="FD84" s="35"/>
      <c r="FE84" s="35"/>
      <c r="FF84" s="35"/>
      <c r="FG84" s="35"/>
      <c r="FH84" s="35"/>
      <c r="FI84" s="35"/>
      <c r="FJ84" s="35"/>
      <c r="FK84" s="35"/>
      <c r="FL84" s="35"/>
      <c r="FM84" s="35"/>
      <c r="FN84" s="35"/>
      <c r="FO84" s="35"/>
      <c r="FP84" s="35"/>
      <c r="FQ84" s="35"/>
      <c r="FR84" s="35"/>
      <c r="FS84" s="35"/>
      <c r="FT84" s="35"/>
      <c r="FU84" s="35"/>
      <c r="FV84" s="35"/>
      <c r="FW84" s="35"/>
      <c r="FX84" s="35"/>
      <c r="FY84" s="35"/>
      <c r="FZ84" s="35"/>
      <c r="GA84" s="35"/>
      <c r="GB84" s="35"/>
      <c r="GC84" s="35"/>
      <c r="GD84" s="35"/>
      <c r="GE84" s="35"/>
      <c r="GF84" s="35"/>
      <c r="GG84" s="35"/>
      <c r="GH84" s="35"/>
      <c r="GI84" s="35"/>
      <c r="GJ84" s="35"/>
      <c r="GK84" s="35"/>
      <c r="GL84" s="35"/>
      <c r="GM84" s="35"/>
      <c r="GN84" s="35"/>
      <c r="GO84" s="35"/>
      <c r="GP84" s="35"/>
      <c r="GQ84" s="35"/>
      <c r="GR84" s="35"/>
      <c r="GS84" s="35"/>
      <c r="GT84" s="35"/>
      <c r="GU84" s="35"/>
      <c r="GV84" s="35"/>
      <c r="GW84" s="35"/>
      <c r="GX84" s="35"/>
      <c r="GY84" s="35"/>
      <c r="GZ84" s="35"/>
      <c r="HA84" s="35"/>
      <c r="HB84" s="35"/>
      <c r="HC84" s="35"/>
      <c r="HD84" s="35"/>
      <c r="HE84" s="35"/>
      <c r="HF84" s="35"/>
      <c r="HG84" s="35"/>
      <c r="HH84" s="35"/>
      <c r="HI84" s="35"/>
      <c r="HJ84" s="35"/>
      <c r="HK84" s="35"/>
      <c r="HL84" s="35"/>
      <c r="HM84" s="35"/>
      <c r="HN84" s="35"/>
      <c r="HO84" s="35"/>
      <c r="HP84" s="35"/>
      <c r="HQ84" s="35"/>
      <c r="HR84" s="35"/>
      <c r="HS84" s="35"/>
      <c r="HT84" s="35"/>
      <c r="HU84" s="35"/>
      <c r="HV84" s="35"/>
      <c r="HW84" s="35"/>
      <c r="HX84" s="35"/>
      <c r="HY84" s="35"/>
      <c r="HZ84" s="35"/>
      <c r="IA84" s="35"/>
      <c r="IB84" s="35"/>
      <c r="IC84" s="35"/>
      <c r="ID84" s="35"/>
      <c r="IE84" s="35"/>
      <c r="IF84" s="35"/>
      <c r="IG84" s="35"/>
      <c r="IH84" s="35"/>
      <c r="II84" s="35"/>
      <c r="IJ84" s="35"/>
      <c r="IK84" s="38"/>
      <c r="IL84" s="39"/>
    </row>
    <row r="85" s="36" customFormat="1" ht="17.1" customHeight="1" spans="1:246">
      <c r="A85" s="44">
        <v>214</v>
      </c>
      <c r="B85" s="45" t="s">
        <v>237</v>
      </c>
      <c r="C85" s="46">
        <v>1653</v>
      </c>
      <c r="D85" s="47">
        <v>5491</v>
      </c>
      <c r="E85" s="50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/>
      <c r="BJ85" s="35"/>
      <c r="BK85" s="35"/>
      <c r="BL85" s="35"/>
      <c r="BM85" s="35"/>
      <c r="BN85" s="35"/>
      <c r="BO85" s="35"/>
      <c r="BP85" s="35"/>
      <c r="BQ85" s="35"/>
      <c r="BR85" s="35"/>
      <c r="BS85" s="35"/>
      <c r="BT85" s="35"/>
      <c r="BU85" s="35"/>
      <c r="BV85" s="35"/>
      <c r="BW85" s="35"/>
      <c r="BX85" s="35"/>
      <c r="BY85" s="35"/>
      <c r="BZ85" s="35"/>
      <c r="CA85" s="35"/>
      <c r="CB85" s="35"/>
      <c r="CC85" s="35"/>
      <c r="CD85" s="35"/>
      <c r="CE85" s="35"/>
      <c r="CF85" s="35"/>
      <c r="CG85" s="35"/>
      <c r="CH85" s="35"/>
      <c r="CI85" s="35"/>
      <c r="CJ85" s="35"/>
      <c r="CK85" s="35"/>
      <c r="CL85" s="35"/>
      <c r="CM85" s="35"/>
      <c r="CN85" s="35"/>
      <c r="CO85" s="35"/>
      <c r="CP85" s="35"/>
      <c r="CQ85" s="35"/>
      <c r="CR85" s="35"/>
      <c r="CS85" s="35"/>
      <c r="CT85" s="35"/>
      <c r="CU85" s="35"/>
      <c r="CV85" s="35"/>
      <c r="CW85" s="35"/>
      <c r="CX85" s="35"/>
      <c r="CY85" s="35"/>
      <c r="CZ85" s="35"/>
      <c r="DA85" s="35"/>
      <c r="DB85" s="35"/>
      <c r="DC85" s="35"/>
      <c r="DD85" s="35"/>
      <c r="DE85" s="35"/>
      <c r="DF85" s="35"/>
      <c r="DG85" s="35"/>
      <c r="DH85" s="35"/>
      <c r="DI85" s="35"/>
      <c r="DJ85" s="35"/>
      <c r="DK85" s="35"/>
      <c r="DL85" s="35"/>
      <c r="DM85" s="35"/>
      <c r="DN85" s="35"/>
      <c r="DO85" s="35"/>
      <c r="DP85" s="35"/>
      <c r="DQ85" s="35"/>
      <c r="DR85" s="35"/>
      <c r="DS85" s="35"/>
      <c r="DT85" s="35"/>
      <c r="DU85" s="35"/>
      <c r="DV85" s="35"/>
      <c r="DW85" s="35"/>
      <c r="DX85" s="35"/>
      <c r="DY85" s="35"/>
      <c r="DZ85" s="35"/>
      <c r="EA85" s="35"/>
      <c r="EB85" s="35"/>
      <c r="EC85" s="35"/>
      <c r="ED85" s="35"/>
      <c r="EE85" s="35"/>
      <c r="EF85" s="35"/>
      <c r="EG85" s="35"/>
      <c r="EH85" s="35"/>
      <c r="EI85" s="35"/>
      <c r="EJ85" s="35"/>
      <c r="EK85" s="35"/>
      <c r="EL85" s="35"/>
      <c r="EM85" s="35"/>
      <c r="EN85" s="35"/>
      <c r="EO85" s="35"/>
      <c r="EP85" s="35"/>
      <c r="EQ85" s="35"/>
      <c r="ER85" s="35"/>
      <c r="ES85" s="35"/>
      <c r="ET85" s="35"/>
      <c r="EU85" s="35"/>
      <c r="EV85" s="35"/>
      <c r="EW85" s="35"/>
      <c r="EX85" s="35"/>
      <c r="EY85" s="35"/>
      <c r="EZ85" s="35"/>
      <c r="FA85" s="35"/>
      <c r="FB85" s="35"/>
      <c r="FC85" s="35"/>
      <c r="FD85" s="35"/>
      <c r="FE85" s="35"/>
      <c r="FF85" s="35"/>
      <c r="FG85" s="35"/>
      <c r="FH85" s="35"/>
      <c r="FI85" s="35"/>
      <c r="FJ85" s="35"/>
      <c r="FK85" s="35"/>
      <c r="FL85" s="35"/>
      <c r="FM85" s="35"/>
      <c r="FN85" s="35"/>
      <c r="FO85" s="35"/>
      <c r="FP85" s="35"/>
      <c r="FQ85" s="35"/>
      <c r="FR85" s="35"/>
      <c r="FS85" s="35"/>
      <c r="FT85" s="35"/>
      <c r="FU85" s="35"/>
      <c r="FV85" s="35"/>
      <c r="FW85" s="35"/>
      <c r="FX85" s="35"/>
      <c r="FY85" s="35"/>
      <c r="FZ85" s="35"/>
      <c r="GA85" s="35"/>
      <c r="GB85" s="35"/>
      <c r="GC85" s="35"/>
      <c r="GD85" s="35"/>
      <c r="GE85" s="35"/>
      <c r="GF85" s="35"/>
      <c r="GG85" s="35"/>
      <c r="GH85" s="35"/>
      <c r="GI85" s="35"/>
      <c r="GJ85" s="35"/>
      <c r="GK85" s="35"/>
      <c r="GL85" s="35"/>
      <c r="GM85" s="35"/>
      <c r="GN85" s="35"/>
      <c r="GO85" s="35"/>
      <c r="GP85" s="35"/>
      <c r="GQ85" s="35"/>
      <c r="GR85" s="35"/>
      <c r="GS85" s="35"/>
      <c r="GT85" s="35"/>
      <c r="GU85" s="35"/>
      <c r="GV85" s="35"/>
      <c r="GW85" s="35"/>
      <c r="GX85" s="35"/>
      <c r="GY85" s="35"/>
      <c r="GZ85" s="35"/>
      <c r="HA85" s="35"/>
      <c r="HB85" s="35"/>
      <c r="HC85" s="35"/>
      <c r="HD85" s="35"/>
      <c r="HE85" s="35"/>
      <c r="HF85" s="35"/>
      <c r="HG85" s="35"/>
      <c r="HH85" s="35"/>
      <c r="HI85" s="35"/>
      <c r="HJ85" s="35"/>
      <c r="HK85" s="35"/>
      <c r="HL85" s="35"/>
      <c r="HM85" s="35"/>
      <c r="HN85" s="35"/>
      <c r="HO85" s="35"/>
      <c r="HP85" s="35"/>
      <c r="HQ85" s="35"/>
      <c r="HR85" s="35"/>
      <c r="HS85" s="35"/>
      <c r="HT85" s="35"/>
      <c r="HU85" s="35"/>
      <c r="HV85" s="35"/>
      <c r="HW85" s="35"/>
      <c r="HX85" s="35"/>
      <c r="HY85" s="35"/>
      <c r="HZ85" s="35"/>
      <c r="IA85" s="35"/>
      <c r="IB85" s="35"/>
      <c r="IC85" s="35"/>
      <c r="ID85" s="35"/>
      <c r="IE85" s="35"/>
      <c r="IF85" s="35"/>
      <c r="IG85" s="35"/>
      <c r="IH85" s="35"/>
      <c r="II85" s="35"/>
      <c r="IJ85" s="35"/>
      <c r="IK85" s="38"/>
      <c r="IL85" s="39"/>
    </row>
    <row r="86" s="36" customFormat="1" ht="17.1" customHeight="1" spans="1:246">
      <c r="A86" s="44">
        <v>21401</v>
      </c>
      <c r="B86" s="45" t="s">
        <v>238</v>
      </c>
      <c r="C86" s="46">
        <v>957</v>
      </c>
      <c r="D86" s="47">
        <v>4704</v>
      </c>
      <c r="E86" s="50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5"/>
      <c r="BL86" s="35"/>
      <c r="BM86" s="35"/>
      <c r="BN86" s="35"/>
      <c r="BO86" s="35"/>
      <c r="BP86" s="35"/>
      <c r="BQ86" s="35"/>
      <c r="BR86" s="35"/>
      <c r="BS86" s="35"/>
      <c r="BT86" s="35"/>
      <c r="BU86" s="35"/>
      <c r="BV86" s="35"/>
      <c r="BW86" s="35"/>
      <c r="BX86" s="35"/>
      <c r="BY86" s="35"/>
      <c r="BZ86" s="35"/>
      <c r="CA86" s="35"/>
      <c r="CB86" s="35"/>
      <c r="CC86" s="35"/>
      <c r="CD86" s="35"/>
      <c r="CE86" s="35"/>
      <c r="CF86" s="35"/>
      <c r="CG86" s="35"/>
      <c r="CH86" s="35"/>
      <c r="CI86" s="35"/>
      <c r="CJ86" s="35"/>
      <c r="CK86" s="35"/>
      <c r="CL86" s="35"/>
      <c r="CM86" s="35"/>
      <c r="CN86" s="35"/>
      <c r="CO86" s="35"/>
      <c r="CP86" s="35"/>
      <c r="CQ86" s="35"/>
      <c r="CR86" s="35"/>
      <c r="CS86" s="35"/>
      <c r="CT86" s="35"/>
      <c r="CU86" s="35"/>
      <c r="CV86" s="35"/>
      <c r="CW86" s="35"/>
      <c r="CX86" s="35"/>
      <c r="CY86" s="35"/>
      <c r="CZ86" s="35"/>
      <c r="DA86" s="35"/>
      <c r="DB86" s="35"/>
      <c r="DC86" s="35"/>
      <c r="DD86" s="35"/>
      <c r="DE86" s="35"/>
      <c r="DF86" s="35"/>
      <c r="DG86" s="35"/>
      <c r="DH86" s="35"/>
      <c r="DI86" s="35"/>
      <c r="DJ86" s="35"/>
      <c r="DK86" s="35"/>
      <c r="DL86" s="35"/>
      <c r="DM86" s="35"/>
      <c r="DN86" s="35"/>
      <c r="DO86" s="35"/>
      <c r="DP86" s="35"/>
      <c r="DQ86" s="35"/>
      <c r="DR86" s="35"/>
      <c r="DS86" s="35"/>
      <c r="DT86" s="35"/>
      <c r="DU86" s="35"/>
      <c r="DV86" s="35"/>
      <c r="DW86" s="35"/>
      <c r="DX86" s="35"/>
      <c r="DY86" s="35"/>
      <c r="DZ86" s="35"/>
      <c r="EA86" s="35"/>
      <c r="EB86" s="35"/>
      <c r="EC86" s="35"/>
      <c r="ED86" s="35"/>
      <c r="EE86" s="35"/>
      <c r="EF86" s="35"/>
      <c r="EG86" s="35"/>
      <c r="EH86" s="35"/>
      <c r="EI86" s="35"/>
      <c r="EJ86" s="35"/>
      <c r="EK86" s="35"/>
      <c r="EL86" s="35"/>
      <c r="EM86" s="35"/>
      <c r="EN86" s="35"/>
      <c r="EO86" s="35"/>
      <c r="EP86" s="35"/>
      <c r="EQ86" s="35"/>
      <c r="ER86" s="35"/>
      <c r="ES86" s="35"/>
      <c r="ET86" s="35"/>
      <c r="EU86" s="35"/>
      <c r="EV86" s="35"/>
      <c r="EW86" s="35"/>
      <c r="EX86" s="35"/>
      <c r="EY86" s="35"/>
      <c r="EZ86" s="35"/>
      <c r="FA86" s="35"/>
      <c r="FB86" s="35"/>
      <c r="FC86" s="35"/>
      <c r="FD86" s="35"/>
      <c r="FE86" s="35"/>
      <c r="FF86" s="35"/>
      <c r="FG86" s="35"/>
      <c r="FH86" s="35"/>
      <c r="FI86" s="35"/>
      <c r="FJ86" s="35"/>
      <c r="FK86" s="35"/>
      <c r="FL86" s="35"/>
      <c r="FM86" s="35"/>
      <c r="FN86" s="35"/>
      <c r="FO86" s="35"/>
      <c r="FP86" s="35"/>
      <c r="FQ86" s="35"/>
      <c r="FR86" s="35"/>
      <c r="FS86" s="35"/>
      <c r="FT86" s="35"/>
      <c r="FU86" s="35"/>
      <c r="FV86" s="35"/>
      <c r="FW86" s="35"/>
      <c r="FX86" s="35"/>
      <c r="FY86" s="35"/>
      <c r="FZ86" s="35"/>
      <c r="GA86" s="35"/>
      <c r="GB86" s="35"/>
      <c r="GC86" s="35"/>
      <c r="GD86" s="35"/>
      <c r="GE86" s="35"/>
      <c r="GF86" s="35"/>
      <c r="GG86" s="35"/>
      <c r="GH86" s="35"/>
      <c r="GI86" s="35"/>
      <c r="GJ86" s="35"/>
      <c r="GK86" s="35"/>
      <c r="GL86" s="35"/>
      <c r="GM86" s="35"/>
      <c r="GN86" s="35"/>
      <c r="GO86" s="35"/>
      <c r="GP86" s="35"/>
      <c r="GQ86" s="35"/>
      <c r="GR86" s="35"/>
      <c r="GS86" s="35"/>
      <c r="GT86" s="35"/>
      <c r="GU86" s="35"/>
      <c r="GV86" s="35"/>
      <c r="GW86" s="35"/>
      <c r="GX86" s="35"/>
      <c r="GY86" s="35"/>
      <c r="GZ86" s="35"/>
      <c r="HA86" s="35"/>
      <c r="HB86" s="35"/>
      <c r="HC86" s="35"/>
      <c r="HD86" s="35"/>
      <c r="HE86" s="35"/>
      <c r="HF86" s="35"/>
      <c r="HG86" s="35"/>
      <c r="HH86" s="35"/>
      <c r="HI86" s="35"/>
      <c r="HJ86" s="35"/>
      <c r="HK86" s="35"/>
      <c r="HL86" s="35"/>
      <c r="HM86" s="35"/>
      <c r="HN86" s="35"/>
      <c r="HO86" s="35"/>
      <c r="HP86" s="35"/>
      <c r="HQ86" s="35"/>
      <c r="HR86" s="35"/>
      <c r="HS86" s="35"/>
      <c r="HT86" s="35"/>
      <c r="HU86" s="35"/>
      <c r="HV86" s="35"/>
      <c r="HW86" s="35"/>
      <c r="HX86" s="35"/>
      <c r="HY86" s="35"/>
      <c r="HZ86" s="35"/>
      <c r="IA86" s="35"/>
      <c r="IB86" s="35"/>
      <c r="IC86" s="35"/>
      <c r="ID86" s="35"/>
      <c r="IE86" s="35"/>
      <c r="IF86" s="35"/>
      <c r="IG86" s="35"/>
      <c r="IH86" s="35"/>
      <c r="II86" s="35"/>
      <c r="IJ86" s="35"/>
      <c r="IK86" s="38"/>
      <c r="IL86" s="39"/>
    </row>
    <row r="87" s="36" customFormat="1" ht="17.1" customHeight="1" spans="1:246">
      <c r="A87" s="44">
        <v>2140104</v>
      </c>
      <c r="B87" s="45" t="s">
        <v>239</v>
      </c>
      <c r="C87" s="46">
        <v>957</v>
      </c>
      <c r="D87" s="47">
        <v>4419</v>
      </c>
      <c r="E87" s="50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5"/>
      <c r="BK87" s="35"/>
      <c r="BL87" s="35"/>
      <c r="BM87" s="35"/>
      <c r="BN87" s="35"/>
      <c r="BO87" s="35"/>
      <c r="BP87" s="35"/>
      <c r="BQ87" s="35"/>
      <c r="BR87" s="35"/>
      <c r="BS87" s="35"/>
      <c r="BT87" s="35"/>
      <c r="BU87" s="35"/>
      <c r="BV87" s="35"/>
      <c r="BW87" s="35"/>
      <c r="BX87" s="35"/>
      <c r="BY87" s="35"/>
      <c r="BZ87" s="35"/>
      <c r="CA87" s="35"/>
      <c r="CB87" s="35"/>
      <c r="CC87" s="35"/>
      <c r="CD87" s="35"/>
      <c r="CE87" s="35"/>
      <c r="CF87" s="35"/>
      <c r="CG87" s="35"/>
      <c r="CH87" s="35"/>
      <c r="CI87" s="35"/>
      <c r="CJ87" s="35"/>
      <c r="CK87" s="35"/>
      <c r="CL87" s="35"/>
      <c r="CM87" s="35"/>
      <c r="CN87" s="35"/>
      <c r="CO87" s="35"/>
      <c r="CP87" s="35"/>
      <c r="CQ87" s="35"/>
      <c r="CR87" s="35"/>
      <c r="CS87" s="35"/>
      <c r="CT87" s="35"/>
      <c r="CU87" s="35"/>
      <c r="CV87" s="35"/>
      <c r="CW87" s="35"/>
      <c r="CX87" s="35"/>
      <c r="CY87" s="35"/>
      <c r="CZ87" s="35"/>
      <c r="DA87" s="35"/>
      <c r="DB87" s="35"/>
      <c r="DC87" s="35"/>
      <c r="DD87" s="35"/>
      <c r="DE87" s="35"/>
      <c r="DF87" s="35"/>
      <c r="DG87" s="35"/>
      <c r="DH87" s="35"/>
      <c r="DI87" s="35"/>
      <c r="DJ87" s="35"/>
      <c r="DK87" s="35"/>
      <c r="DL87" s="35"/>
      <c r="DM87" s="35"/>
      <c r="DN87" s="35"/>
      <c r="DO87" s="35"/>
      <c r="DP87" s="35"/>
      <c r="DQ87" s="35"/>
      <c r="DR87" s="35"/>
      <c r="DS87" s="35"/>
      <c r="DT87" s="35"/>
      <c r="DU87" s="35"/>
      <c r="DV87" s="35"/>
      <c r="DW87" s="35"/>
      <c r="DX87" s="35"/>
      <c r="DY87" s="35"/>
      <c r="DZ87" s="35"/>
      <c r="EA87" s="35"/>
      <c r="EB87" s="35"/>
      <c r="EC87" s="35"/>
      <c r="ED87" s="35"/>
      <c r="EE87" s="35"/>
      <c r="EF87" s="35"/>
      <c r="EG87" s="35"/>
      <c r="EH87" s="35"/>
      <c r="EI87" s="35"/>
      <c r="EJ87" s="35"/>
      <c r="EK87" s="35"/>
      <c r="EL87" s="35"/>
      <c r="EM87" s="35"/>
      <c r="EN87" s="35"/>
      <c r="EO87" s="35"/>
      <c r="EP87" s="35"/>
      <c r="EQ87" s="35"/>
      <c r="ER87" s="35"/>
      <c r="ES87" s="35"/>
      <c r="ET87" s="35"/>
      <c r="EU87" s="35"/>
      <c r="EV87" s="35"/>
      <c r="EW87" s="35"/>
      <c r="EX87" s="35"/>
      <c r="EY87" s="35"/>
      <c r="EZ87" s="35"/>
      <c r="FA87" s="35"/>
      <c r="FB87" s="35"/>
      <c r="FC87" s="35"/>
      <c r="FD87" s="35"/>
      <c r="FE87" s="35"/>
      <c r="FF87" s="35"/>
      <c r="FG87" s="35"/>
      <c r="FH87" s="35"/>
      <c r="FI87" s="35"/>
      <c r="FJ87" s="35"/>
      <c r="FK87" s="35"/>
      <c r="FL87" s="35"/>
      <c r="FM87" s="35"/>
      <c r="FN87" s="35"/>
      <c r="FO87" s="35"/>
      <c r="FP87" s="35"/>
      <c r="FQ87" s="35"/>
      <c r="FR87" s="35"/>
      <c r="FS87" s="35"/>
      <c r="FT87" s="35"/>
      <c r="FU87" s="35"/>
      <c r="FV87" s="35"/>
      <c r="FW87" s="35"/>
      <c r="FX87" s="35"/>
      <c r="FY87" s="35"/>
      <c r="FZ87" s="35"/>
      <c r="GA87" s="35"/>
      <c r="GB87" s="35"/>
      <c r="GC87" s="35"/>
      <c r="GD87" s="35"/>
      <c r="GE87" s="35"/>
      <c r="GF87" s="35"/>
      <c r="GG87" s="35"/>
      <c r="GH87" s="35"/>
      <c r="GI87" s="35"/>
      <c r="GJ87" s="35"/>
      <c r="GK87" s="35"/>
      <c r="GL87" s="35"/>
      <c r="GM87" s="35"/>
      <c r="GN87" s="35"/>
      <c r="GO87" s="35"/>
      <c r="GP87" s="35"/>
      <c r="GQ87" s="35"/>
      <c r="GR87" s="35"/>
      <c r="GS87" s="35"/>
      <c r="GT87" s="35"/>
      <c r="GU87" s="35"/>
      <c r="GV87" s="35"/>
      <c r="GW87" s="35"/>
      <c r="GX87" s="35"/>
      <c r="GY87" s="35"/>
      <c r="GZ87" s="35"/>
      <c r="HA87" s="35"/>
      <c r="HB87" s="35"/>
      <c r="HC87" s="35"/>
      <c r="HD87" s="35"/>
      <c r="HE87" s="35"/>
      <c r="HF87" s="35"/>
      <c r="HG87" s="35"/>
      <c r="HH87" s="35"/>
      <c r="HI87" s="35"/>
      <c r="HJ87" s="35"/>
      <c r="HK87" s="35"/>
      <c r="HL87" s="35"/>
      <c r="HM87" s="35"/>
      <c r="HN87" s="35"/>
      <c r="HO87" s="35"/>
      <c r="HP87" s="35"/>
      <c r="HQ87" s="35"/>
      <c r="HR87" s="35"/>
      <c r="HS87" s="35"/>
      <c r="HT87" s="35"/>
      <c r="HU87" s="35"/>
      <c r="HV87" s="35"/>
      <c r="HW87" s="35"/>
      <c r="HX87" s="35"/>
      <c r="HY87" s="35"/>
      <c r="HZ87" s="35"/>
      <c r="IA87" s="35"/>
      <c r="IB87" s="35"/>
      <c r="IC87" s="35"/>
      <c r="ID87" s="35"/>
      <c r="IE87" s="35"/>
      <c r="IF87" s="35"/>
      <c r="IG87" s="35"/>
      <c r="IH87" s="35"/>
      <c r="II87" s="35"/>
      <c r="IJ87" s="35"/>
      <c r="IK87" s="38"/>
      <c r="IL87" s="39"/>
    </row>
    <row r="88" s="36" customFormat="1" ht="17.1" customHeight="1" spans="1:246">
      <c r="A88" s="44">
        <v>2140106</v>
      </c>
      <c r="B88" s="45" t="s">
        <v>240</v>
      </c>
      <c r="C88" s="46"/>
      <c r="D88" s="47">
        <v>285</v>
      </c>
      <c r="E88" s="50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35"/>
      <c r="BH88" s="35"/>
      <c r="BI88" s="35"/>
      <c r="BJ88" s="35"/>
      <c r="BK88" s="35"/>
      <c r="BL88" s="35"/>
      <c r="BM88" s="35"/>
      <c r="BN88" s="35"/>
      <c r="BO88" s="35"/>
      <c r="BP88" s="35"/>
      <c r="BQ88" s="35"/>
      <c r="BR88" s="35"/>
      <c r="BS88" s="35"/>
      <c r="BT88" s="35"/>
      <c r="BU88" s="35"/>
      <c r="BV88" s="35"/>
      <c r="BW88" s="35"/>
      <c r="BX88" s="35"/>
      <c r="BY88" s="35"/>
      <c r="BZ88" s="35"/>
      <c r="CA88" s="35"/>
      <c r="CB88" s="35"/>
      <c r="CC88" s="35"/>
      <c r="CD88" s="35"/>
      <c r="CE88" s="35"/>
      <c r="CF88" s="35"/>
      <c r="CG88" s="35"/>
      <c r="CH88" s="35"/>
      <c r="CI88" s="35"/>
      <c r="CJ88" s="35"/>
      <c r="CK88" s="35"/>
      <c r="CL88" s="35"/>
      <c r="CM88" s="35"/>
      <c r="CN88" s="35"/>
      <c r="CO88" s="35"/>
      <c r="CP88" s="35"/>
      <c r="CQ88" s="35"/>
      <c r="CR88" s="35"/>
      <c r="CS88" s="35"/>
      <c r="CT88" s="35"/>
      <c r="CU88" s="35"/>
      <c r="CV88" s="35"/>
      <c r="CW88" s="35"/>
      <c r="CX88" s="35"/>
      <c r="CY88" s="35"/>
      <c r="CZ88" s="35"/>
      <c r="DA88" s="35"/>
      <c r="DB88" s="35"/>
      <c r="DC88" s="35"/>
      <c r="DD88" s="35"/>
      <c r="DE88" s="35"/>
      <c r="DF88" s="35"/>
      <c r="DG88" s="35"/>
      <c r="DH88" s="35"/>
      <c r="DI88" s="35"/>
      <c r="DJ88" s="35"/>
      <c r="DK88" s="35"/>
      <c r="DL88" s="35"/>
      <c r="DM88" s="35"/>
      <c r="DN88" s="35"/>
      <c r="DO88" s="35"/>
      <c r="DP88" s="35"/>
      <c r="DQ88" s="35"/>
      <c r="DR88" s="35"/>
      <c r="DS88" s="35"/>
      <c r="DT88" s="35"/>
      <c r="DU88" s="35"/>
      <c r="DV88" s="35"/>
      <c r="DW88" s="35"/>
      <c r="DX88" s="35"/>
      <c r="DY88" s="35"/>
      <c r="DZ88" s="35"/>
      <c r="EA88" s="35"/>
      <c r="EB88" s="35"/>
      <c r="EC88" s="35"/>
      <c r="ED88" s="35"/>
      <c r="EE88" s="35"/>
      <c r="EF88" s="35"/>
      <c r="EG88" s="35"/>
      <c r="EH88" s="35"/>
      <c r="EI88" s="35"/>
      <c r="EJ88" s="35"/>
      <c r="EK88" s="35"/>
      <c r="EL88" s="35"/>
      <c r="EM88" s="35"/>
      <c r="EN88" s="35"/>
      <c r="EO88" s="35"/>
      <c r="EP88" s="35"/>
      <c r="EQ88" s="35"/>
      <c r="ER88" s="35"/>
      <c r="ES88" s="35"/>
      <c r="ET88" s="35"/>
      <c r="EU88" s="35"/>
      <c r="EV88" s="35"/>
      <c r="EW88" s="35"/>
      <c r="EX88" s="35"/>
      <c r="EY88" s="35"/>
      <c r="EZ88" s="35"/>
      <c r="FA88" s="35"/>
      <c r="FB88" s="35"/>
      <c r="FC88" s="35"/>
      <c r="FD88" s="35"/>
      <c r="FE88" s="35"/>
      <c r="FF88" s="35"/>
      <c r="FG88" s="35"/>
      <c r="FH88" s="35"/>
      <c r="FI88" s="35"/>
      <c r="FJ88" s="35"/>
      <c r="FK88" s="35"/>
      <c r="FL88" s="35"/>
      <c r="FM88" s="35"/>
      <c r="FN88" s="35"/>
      <c r="FO88" s="35"/>
      <c r="FP88" s="35"/>
      <c r="FQ88" s="35"/>
      <c r="FR88" s="35"/>
      <c r="FS88" s="35"/>
      <c r="FT88" s="35"/>
      <c r="FU88" s="35"/>
      <c r="FV88" s="35"/>
      <c r="FW88" s="35"/>
      <c r="FX88" s="35"/>
      <c r="FY88" s="35"/>
      <c r="FZ88" s="35"/>
      <c r="GA88" s="35"/>
      <c r="GB88" s="35"/>
      <c r="GC88" s="35"/>
      <c r="GD88" s="35"/>
      <c r="GE88" s="35"/>
      <c r="GF88" s="35"/>
      <c r="GG88" s="35"/>
      <c r="GH88" s="35"/>
      <c r="GI88" s="35"/>
      <c r="GJ88" s="35"/>
      <c r="GK88" s="35"/>
      <c r="GL88" s="35"/>
      <c r="GM88" s="35"/>
      <c r="GN88" s="35"/>
      <c r="GO88" s="35"/>
      <c r="GP88" s="35"/>
      <c r="GQ88" s="35"/>
      <c r="GR88" s="35"/>
      <c r="GS88" s="35"/>
      <c r="GT88" s="35"/>
      <c r="GU88" s="35"/>
      <c r="GV88" s="35"/>
      <c r="GW88" s="35"/>
      <c r="GX88" s="35"/>
      <c r="GY88" s="35"/>
      <c r="GZ88" s="35"/>
      <c r="HA88" s="35"/>
      <c r="HB88" s="35"/>
      <c r="HC88" s="35"/>
      <c r="HD88" s="35"/>
      <c r="HE88" s="35"/>
      <c r="HF88" s="35"/>
      <c r="HG88" s="35"/>
      <c r="HH88" s="35"/>
      <c r="HI88" s="35"/>
      <c r="HJ88" s="35"/>
      <c r="HK88" s="35"/>
      <c r="HL88" s="35"/>
      <c r="HM88" s="35"/>
      <c r="HN88" s="35"/>
      <c r="HO88" s="35"/>
      <c r="HP88" s="35"/>
      <c r="HQ88" s="35"/>
      <c r="HR88" s="35"/>
      <c r="HS88" s="35"/>
      <c r="HT88" s="35"/>
      <c r="HU88" s="35"/>
      <c r="HV88" s="35"/>
      <c r="HW88" s="35"/>
      <c r="HX88" s="35"/>
      <c r="HY88" s="35"/>
      <c r="HZ88" s="35"/>
      <c r="IA88" s="35"/>
      <c r="IB88" s="35"/>
      <c r="IC88" s="35"/>
      <c r="ID88" s="35"/>
      <c r="IE88" s="35"/>
      <c r="IF88" s="35"/>
      <c r="IG88" s="35"/>
      <c r="IH88" s="35"/>
      <c r="II88" s="35"/>
      <c r="IJ88" s="35"/>
      <c r="IK88" s="38"/>
      <c r="IL88" s="39"/>
    </row>
    <row r="89" s="36" customFormat="1" ht="17.1" customHeight="1" spans="1:246">
      <c r="A89" s="44" t="s">
        <v>241</v>
      </c>
      <c r="B89" s="45" t="s">
        <v>242</v>
      </c>
      <c r="C89" s="46">
        <v>696</v>
      </c>
      <c r="D89" s="47">
        <v>787</v>
      </c>
      <c r="E89" s="50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  <c r="BG89" s="35"/>
      <c r="BH89" s="35"/>
      <c r="BI89" s="35"/>
      <c r="BJ89" s="35"/>
      <c r="BK89" s="35"/>
      <c r="BL89" s="35"/>
      <c r="BM89" s="35"/>
      <c r="BN89" s="35"/>
      <c r="BO89" s="35"/>
      <c r="BP89" s="35"/>
      <c r="BQ89" s="35"/>
      <c r="BR89" s="35"/>
      <c r="BS89" s="35"/>
      <c r="BT89" s="35"/>
      <c r="BU89" s="35"/>
      <c r="BV89" s="35"/>
      <c r="BW89" s="35"/>
      <c r="BX89" s="35"/>
      <c r="BY89" s="35"/>
      <c r="BZ89" s="35"/>
      <c r="CA89" s="35"/>
      <c r="CB89" s="35"/>
      <c r="CC89" s="35"/>
      <c r="CD89" s="35"/>
      <c r="CE89" s="35"/>
      <c r="CF89" s="35"/>
      <c r="CG89" s="35"/>
      <c r="CH89" s="35"/>
      <c r="CI89" s="35"/>
      <c r="CJ89" s="35"/>
      <c r="CK89" s="35"/>
      <c r="CL89" s="35"/>
      <c r="CM89" s="35"/>
      <c r="CN89" s="35"/>
      <c r="CO89" s="35"/>
      <c r="CP89" s="35"/>
      <c r="CQ89" s="35"/>
      <c r="CR89" s="35"/>
      <c r="CS89" s="35"/>
      <c r="CT89" s="35"/>
      <c r="CU89" s="35"/>
      <c r="CV89" s="35"/>
      <c r="CW89" s="35"/>
      <c r="CX89" s="35"/>
      <c r="CY89" s="35"/>
      <c r="CZ89" s="35"/>
      <c r="DA89" s="35"/>
      <c r="DB89" s="35"/>
      <c r="DC89" s="35"/>
      <c r="DD89" s="35"/>
      <c r="DE89" s="35"/>
      <c r="DF89" s="35"/>
      <c r="DG89" s="35"/>
      <c r="DH89" s="35"/>
      <c r="DI89" s="35"/>
      <c r="DJ89" s="35"/>
      <c r="DK89" s="35"/>
      <c r="DL89" s="35"/>
      <c r="DM89" s="35"/>
      <c r="DN89" s="35"/>
      <c r="DO89" s="35"/>
      <c r="DP89" s="35"/>
      <c r="DQ89" s="35"/>
      <c r="DR89" s="35"/>
      <c r="DS89" s="35"/>
      <c r="DT89" s="35"/>
      <c r="DU89" s="35"/>
      <c r="DV89" s="35"/>
      <c r="DW89" s="35"/>
      <c r="DX89" s="35"/>
      <c r="DY89" s="35"/>
      <c r="DZ89" s="35"/>
      <c r="EA89" s="35"/>
      <c r="EB89" s="35"/>
      <c r="EC89" s="35"/>
      <c r="ED89" s="35"/>
      <c r="EE89" s="35"/>
      <c r="EF89" s="35"/>
      <c r="EG89" s="35"/>
      <c r="EH89" s="35"/>
      <c r="EI89" s="35"/>
      <c r="EJ89" s="35"/>
      <c r="EK89" s="35"/>
      <c r="EL89" s="35"/>
      <c r="EM89" s="35"/>
      <c r="EN89" s="35"/>
      <c r="EO89" s="35"/>
      <c r="EP89" s="35"/>
      <c r="EQ89" s="35"/>
      <c r="ER89" s="35"/>
      <c r="ES89" s="35"/>
      <c r="ET89" s="35"/>
      <c r="EU89" s="35"/>
      <c r="EV89" s="35"/>
      <c r="EW89" s="35"/>
      <c r="EX89" s="35"/>
      <c r="EY89" s="35"/>
      <c r="EZ89" s="35"/>
      <c r="FA89" s="35"/>
      <c r="FB89" s="35"/>
      <c r="FC89" s="35"/>
      <c r="FD89" s="35"/>
      <c r="FE89" s="35"/>
      <c r="FF89" s="35"/>
      <c r="FG89" s="35"/>
      <c r="FH89" s="35"/>
      <c r="FI89" s="35"/>
      <c r="FJ89" s="35"/>
      <c r="FK89" s="35"/>
      <c r="FL89" s="35"/>
      <c r="FM89" s="35"/>
      <c r="FN89" s="35"/>
      <c r="FO89" s="35"/>
      <c r="FP89" s="35"/>
      <c r="FQ89" s="35"/>
      <c r="FR89" s="35"/>
      <c r="FS89" s="35"/>
      <c r="FT89" s="35"/>
      <c r="FU89" s="35"/>
      <c r="FV89" s="35"/>
      <c r="FW89" s="35"/>
      <c r="FX89" s="35"/>
      <c r="FY89" s="35"/>
      <c r="FZ89" s="35"/>
      <c r="GA89" s="35"/>
      <c r="GB89" s="35"/>
      <c r="GC89" s="35"/>
      <c r="GD89" s="35"/>
      <c r="GE89" s="35"/>
      <c r="GF89" s="35"/>
      <c r="GG89" s="35"/>
      <c r="GH89" s="35"/>
      <c r="GI89" s="35"/>
      <c r="GJ89" s="35"/>
      <c r="GK89" s="35"/>
      <c r="GL89" s="35"/>
      <c r="GM89" s="35"/>
      <c r="GN89" s="35"/>
      <c r="GO89" s="35"/>
      <c r="GP89" s="35"/>
      <c r="GQ89" s="35"/>
      <c r="GR89" s="35"/>
      <c r="GS89" s="35"/>
      <c r="GT89" s="35"/>
      <c r="GU89" s="35"/>
      <c r="GV89" s="35"/>
      <c r="GW89" s="35"/>
      <c r="GX89" s="35"/>
      <c r="GY89" s="35"/>
      <c r="GZ89" s="35"/>
      <c r="HA89" s="35"/>
      <c r="HB89" s="35"/>
      <c r="HC89" s="35"/>
      <c r="HD89" s="35"/>
      <c r="HE89" s="35"/>
      <c r="HF89" s="35"/>
      <c r="HG89" s="35"/>
      <c r="HH89" s="35"/>
      <c r="HI89" s="35"/>
      <c r="HJ89" s="35"/>
      <c r="HK89" s="35"/>
      <c r="HL89" s="35"/>
      <c r="HM89" s="35"/>
      <c r="HN89" s="35"/>
      <c r="HO89" s="35"/>
      <c r="HP89" s="35"/>
      <c r="HQ89" s="35"/>
      <c r="HR89" s="35"/>
      <c r="HS89" s="35"/>
      <c r="HT89" s="35"/>
      <c r="HU89" s="35"/>
      <c r="HV89" s="35"/>
      <c r="HW89" s="35"/>
      <c r="HX89" s="35"/>
      <c r="HY89" s="35"/>
      <c r="HZ89" s="35"/>
      <c r="IA89" s="35"/>
      <c r="IB89" s="35"/>
      <c r="IC89" s="35"/>
      <c r="ID89" s="35"/>
      <c r="IE89" s="35"/>
      <c r="IF89" s="35"/>
      <c r="IG89" s="35"/>
      <c r="IH89" s="35"/>
      <c r="II89" s="35"/>
      <c r="IJ89" s="35"/>
      <c r="IK89" s="38"/>
      <c r="IL89" s="39"/>
    </row>
    <row r="90" s="36" customFormat="1" ht="17.1" customHeight="1" spans="1:246">
      <c r="A90" s="44" t="s">
        <v>243</v>
      </c>
      <c r="B90" s="45" t="s">
        <v>244</v>
      </c>
      <c r="C90" s="46">
        <v>696</v>
      </c>
      <c r="D90" s="47">
        <v>787</v>
      </c>
      <c r="E90" s="50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5"/>
      <c r="BL90" s="35"/>
      <c r="BM90" s="35"/>
      <c r="BN90" s="35"/>
      <c r="BO90" s="35"/>
      <c r="BP90" s="35"/>
      <c r="BQ90" s="35"/>
      <c r="BR90" s="35"/>
      <c r="BS90" s="35"/>
      <c r="BT90" s="35"/>
      <c r="BU90" s="35"/>
      <c r="BV90" s="35"/>
      <c r="BW90" s="35"/>
      <c r="BX90" s="35"/>
      <c r="BY90" s="35"/>
      <c r="BZ90" s="35"/>
      <c r="CA90" s="35"/>
      <c r="CB90" s="35"/>
      <c r="CC90" s="35"/>
      <c r="CD90" s="35"/>
      <c r="CE90" s="35"/>
      <c r="CF90" s="35"/>
      <c r="CG90" s="35"/>
      <c r="CH90" s="35"/>
      <c r="CI90" s="35"/>
      <c r="CJ90" s="35"/>
      <c r="CK90" s="35"/>
      <c r="CL90" s="35"/>
      <c r="CM90" s="35"/>
      <c r="CN90" s="35"/>
      <c r="CO90" s="35"/>
      <c r="CP90" s="35"/>
      <c r="CQ90" s="35"/>
      <c r="CR90" s="35"/>
      <c r="CS90" s="35"/>
      <c r="CT90" s="35"/>
      <c r="CU90" s="35"/>
      <c r="CV90" s="35"/>
      <c r="CW90" s="35"/>
      <c r="CX90" s="35"/>
      <c r="CY90" s="35"/>
      <c r="CZ90" s="35"/>
      <c r="DA90" s="35"/>
      <c r="DB90" s="35"/>
      <c r="DC90" s="35"/>
      <c r="DD90" s="35"/>
      <c r="DE90" s="35"/>
      <c r="DF90" s="35"/>
      <c r="DG90" s="35"/>
      <c r="DH90" s="35"/>
      <c r="DI90" s="35"/>
      <c r="DJ90" s="35"/>
      <c r="DK90" s="35"/>
      <c r="DL90" s="35"/>
      <c r="DM90" s="35"/>
      <c r="DN90" s="35"/>
      <c r="DO90" s="35"/>
      <c r="DP90" s="35"/>
      <c r="DQ90" s="35"/>
      <c r="DR90" s="35"/>
      <c r="DS90" s="35"/>
      <c r="DT90" s="35"/>
      <c r="DU90" s="35"/>
      <c r="DV90" s="35"/>
      <c r="DW90" s="35"/>
      <c r="DX90" s="35"/>
      <c r="DY90" s="35"/>
      <c r="DZ90" s="35"/>
      <c r="EA90" s="35"/>
      <c r="EB90" s="35"/>
      <c r="EC90" s="35"/>
      <c r="ED90" s="35"/>
      <c r="EE90" s="35"/>
      <c r="EF90" s="35"/>
      <c r="EG90" s="35"/>
      <c r="EH90" s="35"/>
      <c r="EI90" s="35"/>
      <c r="EJ90" s="35"/>
      <c r="EK90" s="35"/>
      <c r="EL90" s="35"/>
      <c r="EM90" s="35"/>
      <c r="EN90" s="35"/>
      <c r="EO90" s="35"/>
      <c r="EP90" s="35"/>
      <c r="EQ90" s="35"/>
      <c r="ER90" s="35"/>
      <c r="ES90" s="35"/>
      <c r="ET90" s="35"/>
      <c r="EU90" s="35"/>
      <c r="EV90" s="35"/>
      <c r="EW90" s="35"/>
      <c r="EX90" s="35"/>
      <c r="EY90" s="35"/>
      <c r="EZ90" s="35"/>
      <c r="FA90" s="35"/>
      <c r="FB90" s="35"/>
      <c r="FC90" s="35"/>
      <c r="FD90" s="35"/>
      <c r="FE90" s="35"/>
      <c r="FF90" s="35"/>
      <c r="FG90" s="35"/>
      <c r="FH90" s="35"/>
      <c r="FI90" s="35"/>
      <c r="FJ90" s="35"/>
      <c r="FK90" s="35"/>
      <c r="FL90" s="35"/>
      <c r="FM90" s="35"/>
      <c r="FN90" s="35"/>
      <c r="FO90" s="35"/>
      <c r="FP90" s="35"/>
      <c r="FQ90" s="35"/>
      <c r="FR90" s="35"/>
      <c r="FS90" s="35"/>
      <c r="FT90" s="35"/>
      <c r="FU90" s="35"/>
      <c r="FV90" s="35"/>
      <c r="FW90" s="35"/>
      <c r="FX90" s="35"/>
      <c r="FY90" s="35"/>
      <c r="FZ90" s="35"/>
      <c r="GA90" s="35"/>
      <c r="GB90" s="35"/>
      <c r="GC90" s="35"/>
      <c r="GD90" s="35"/>
      <c r="GE90" s="35"/>
      <c r="GF90" s="35"/>
      <c r="GG90" s="35"/>
      <c r="GH90" s="35"/>
      <c r="GI90" s="35"/>
      <c r="GJ90" s="35"/>
      <c r="GK90" s="35"/>
      <c r="GL90" s="35"/>
      <c r="GM90" s="35"/>
      <c r="GN90" s="35"/>
      <c r="GO90" s="35"/>
      <c r="GP90" s="35"/>
      <c r="GQ90" s="35"/>
      <c r="GR90" s="35"/>
      <c r="GS90" s="35"/>
      <c r="GT90" s="35"/>
      <c r="GU90" s="35"/>
      <c r="GV90" s="35"/>
      <c r="GW90" s="35"/>
      <c r="GX90" s="35"/>
      <c r="GY90" s="35"/>
      <c r="GZ90" s="35"/>
      <c r="HA90" s="35"/>
      <c r="HB90" s="35"/>
      <c r="HC90" s="35"/>
      <c r="HD90" s="35"/>
      <c r="HE90" s="35"/>
      <c r="HF90" s="35"/>
      <c r="HG90" s="35"/>
      <c r="HH90" s="35"/>
      <c r="HI90" s="35"/>
      <c r="HJ90" s="35"/>
      <c r="HK90" s="35"/>
      <c r="HL90" s="35"/>
      <c r="HM90" s="35"/>
      <c r="HN90" s="35"/>
      <c r="HO90" s="35"/>
      <c r="HP90" s="35"/>
      <c r="HQ90" s="35"/>
      <c r="HR90" s="35"/>
      <c r="HS90" s="35"/>
      <c r="HT90" s="35"/>
      <c r="HU90" s="35"/>
      <c r="HV90" s="35"/>
      <c r="HW90" s="35"/>
      <c r="HX90" s="35"/>
      <c r="HY90" s="35"/>
      <c r="HZ90" s="35"/>
      <c r="IA90" s="35"/>
      <c r="IB90" s="35"/>
      <c r="IC90" s="35"/>
      <c r="ID90" s="35"/>
      <c r="IE90" s="35"/>
      <c r="IF90" s="35"/>
      <c r="IG90" s="35"/>
      <c r="IH90" s="35"/>
      <c r="II90" s="35"/>
      <c r="IJ90" s="35"/>
      <c r="IK90" s="38"/>
      <c r="IL90" s="39"/>
    </row>
    <row r="91" s="36" customFormat="1" ht="17.1" customHeight="1" spans="1:246">
      <c r="A91" s="44">
        <v>215</v>
      </c>
      <c r="B91" s="45" t="s">
        <v>245</v>
      </c>
      <c r="C91" s="46">
        <v>3353</v>
      </c>
      <c r="D91" s="47">
        <v>4643</v>
      </c>
      <c r="E91" s="50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  <c r="BM91" s="35"/>
      <c r="BN91" s="35"/>
      <c r="BO91" s="35"/>
      <c r="BP91" s="35"/>
      <c r="BQ91" s="35"/>
      <c r="BR91" s="35"/>
      <c r="BS91" s="35"/>
      <c r="BT91" s="35"/>
      <c r="BU91" s="35"/>
      <c r="BV91" s="35"/>
      <c r="BW91" s="35"/>
      <c r="BX91" s="35"/>
      <c r="BY91" s="35"/>
      <c r="BZ91" s="35"/>
      <c r="CA91" s="35"/>
      <c r="CB91" s="35"/>
      <c r="CC91" s="35"/>
      <c r="CD91" s="35"/>
      <c r="CE91" s="35"/>
      <c r="CF91" s="35"/>
      <c r="CG91" s="35"/>
      <c r="CH91" s="35"/>
      <c r="CI91" s="35"/>
      <c r="CJ91" s="35"/>
      <c r="CK91" s="35"/>
      <c r="CL91" s="35"/>
      <c r="CM91" s="35"/>
      <c r="CN91" s="35"/>
      <c r="CO91" s="35"/>
      <c r="CP91" s="35"/>
      <c r="CQ91" s="35"/>
      <c r="CR91" s="35"/>
      <c r="CS91" s="35"/>
      <c r="CT91" s="35"/>
      <c r="CU91" s="35"/>
      <c r="CV91" s="35"/>
      <c r="CW91" s="35"/>
      <c r="CX91" s="35"/>
      <c r="CY91" s="35"/>
      <c r="CZ91" s="35"/>
      <c r="DA91" s="35"/>
      <c r="DB91" s="35"/>
      <c r="DC91" s="35"/>
      <c r="DD91" s="35"/>
      <c r="DE91" s="35"/>
      <c r="DF91" s="35"/>
      <c r="DG91" s="35"/>
      <c r="DH91" s="35"/>
      <c r="DI91" s="35"/>
      <c r="DJ91" s="35"/>
      <c r="DK91" s="35"/>
      <c r="DL91" s="35"/>
      <c r="DM91" s="35"/>
      <c r="DN91" s="35"/>
      <c r="DO91" s="35"/>
      <c r="DP91" s="35"/>
      <c r="DQ91" s="35"/>
      <c r="DR91" s="35"/>
      <c r="DS91" s="35"/>
      <c r="DT91" s="35"/>
      <c r="DU91" s="35"/>
      <c r="DV91" s="35"/>
      <c r="DW91" s="35"/>
      <c r="DX91" s="35"/>
      <c r="DY91" s="35"/>
      <c r="DZ91" s="35"/>
      <c r="EA91" s="35"/>
      <c r="EB91" s="35"/>
      <c r="EC91" s="35"/>
      <c r="ED91" s="35"/>
      <c r="EE91" s="35"/>
      <c r="EF91" s="35"/>
      <c r="EG91" s="35"/>
      <c r="EH91" s="35"/>
      <c r="EI91" s="35"/>
      <c r="EJ91" s="35"/>
      <c r="EK91" s="35"/>
      <c r="EL91" s="35"/>
      <c r="EM91" s="35"/>
      <c r="EN91" s="35"/>
      <c r="EO91" s="35"/>
      <c r="EP91" s="35"/>
      <c r="EQ91" s="35"/>
      <c r="ER91" s="35"/>
      <c r="ES91" s="35"/>
      <c r="ET91" s="35"/>
      <c r="EU91" s="35"/>
      <c r="EV91" s="35"/>
      <c r="EW91" s="35"/>
      <c r="EX91" s="35"/>
      <c r="EY91" s="35"/>
      <c r="EZ91" s="35"/>
      <c r="FA91" s="35"/>
      <c r="FB91" s="35"/>
      <c r="FC91" s="35"/>
      <c r="FD91" s="35"/>
      <c r="FE91" s="35"/>
      <c r="FF91" s="35"/>
      <c r="FG91" s="35"/>
      <c r="FH91" s="35"/>
      <c r="FI91" s="35"/>
      <c r="FJ91" s="35"/>
      <c r="FK91" s="35"/>
      <c r="FL91" s="35"/>
      <c r="FM91" s="35"/>
      <c r="FN91" s="35"/>
      <c r="FO91" s="35"/>
      <c r="FP91" s="35"/>
      <c r="FQ91" s="35"/>
      <c r="FR91" s="35"/>
      <c r="FS91" s="35"/>
      <c r="FT91" s="35"/>
      <c r="FU91" s="35"/>
      <c r="FV91" s="35"/>
      <c r="FW91" s="35"/>
      <c r="FX91" s="35"/>
      <c r="FY91" s="35"/>
      <c r="FZ91" s="35"/>
      <c r="GA91" s="35"/>
      <c r="GB91" s="35"/>
      <c r="GC91" s="35"/>
      <c r="GD91" s="35"/>
      <c r="GE91" s="35"/>
      <c r="GF91" s="35"/>
      <c r="GG91" s="35"/>
      <c r="GH91" s="35"/>
      <c r="GI91" s="35"/>
      <c r="GJ91" s="35"/>
      <c r="GK91" s="35"/>
      <c r="GL91" s="35"/>
      <c r="GM91" s="35"/>
      <c r="GN91" s="35"/>
      <c r="GO91" s="35"/>
      <c r="GP91" s="35"/>
      <c r="GQ91" s="35"/>
      <c r="GR91" s="35"/>
      <c r="GS91" s="35"/>
      <c r="GT91" s="35"/>
      <c r="GU91" s="35"/>
      <c r="GV91" s="35"/>
      <c r="GW91" s="35"/>
      <c r="GX91" s="35"/>
      <c r="GY91" s="35"/>
      <c r="GZ91" s="35"/>
      <c r="HA91" s="35"/>
      <c r="HB91" s="35"/>
      <c r="HC91" s="35"/>
      <c r="HD91" s="35"/>
      <c r="HE91" s="35"/>
      <c r="HF91" s="35"/>
      <c r="HG91" s="35"/>
      <c r="HH91" s="35"/>
      <c r="HI91" s="35"/>
      <c r="HJ91" s="35"/>
      <c r="HK91" s="35"/>
      <c r="HL91" s="35"/>
      <c r="HM91" s="35"/>
      <c r="HN91" s="35"/>
      <c r="HO91" s="35"/>
      <c r="HP91" s="35"/>
      <c r="HQ91" s="35"/>
      <c r="HR91" s="35"/>
      <c r="HS91" s="35"/>
      <c r="HT91" s="35"/>
      <c r="HU91" s="35"/>
      <c r="HV91" s="35"/>
      <c r="HW91" s="35"/>
      <c r="HX91" s="35"/>
      <c r="HY91" s="35"/>
      <c r="HZ91" s="35"/>
      <c r="IA91" s="35"/>
      <c r="IB91" s="35"/>
      <c r="IC91" s="35"/>
      <c r="ID91" s="35"/>
      <c r="IE91" s="35"/>
      <c r="IF91" s="35"/>
      <c r="IG91" s="35"/>
      <c r="IH91" s="35"/>
      <c r="II91" s="35"/>
      <c r="IJ91" s="35"/>
      <c r="IK91" s="38"/>
      <c r="IL91" s="39"/>
    </row>
    <row r="92" s="36" customFormat="1" ht="17.1" customHeight="1" spans="1:246">
      <c r="A92" s="44" t="s">
        <v>246</v>
      </c>
      <c r="B92" s="45" t="s">
        <v>247</v>
      </c>
      <c r="C92" s="46"/>
      <c r="D92" s="47">
        <v>54</v>
      </c>
      <c r="E92" s="50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5"/>
      <c r="BL92" s="35"/>
      <c r="BM92" s="35"/>
      <c r="BN92" s="35"/>
      <c r="BO92" s="35"/>
      <c r="BP92" s="35"/>
      <c r="BQ92" s="35"/>
      <c r="BR92" s="35"/>
      <c r="BS92" s="35"/>
      <c r="BT92" s="35"/>
      <c r="BU92" s="35"/>
      <c r="BV92" s="35"/>
      <c r="BW92" s="35"/>
      <c r="BX92" s="35"/>
      <c r="BY92" s="35"/>
      <c r="BZ92" s="35"/>
      <c r="CA92" s="35"/>
      <c r="CB92" s="35"/>
      <c r="CC92" s="35"/>
      <c r="CD92" s="35"/>
      <c r="CE92" s="35"/>
      <c r="CF92" s="35"/>
      <c r="CG92" s="35"/>
      <c r="CH92" s="35"/>
      <c r="CI92" s="35"/>
      <c r="CJ92" s="35"/>
      <c r="CK92" s="35"/>
      <c r="CL92" s="35"/>
      <c r="CM92" s="35"/>
      <c r="CN92" s="35"/>
      <c r="CO92" s="35"/>
      <c r="CP92" s="35"/>
      <c r="CQ92" s="35"/>
      <c r="CR92" s="35"/>
      <c r="CS92" s="35"/>
      <c r="CT92" s="35"/>
      <c r="CU92" s="35"/>
      <c r="CV92" s="35"/>
      <c r="CW92" s="35"/>
      <c r="CX92" s="35"/>
      <c r="CY92" s="35"/>
      <c r="CZ92" s="35"/>
      <c r="DA92" s="35"/>
      <c r="DB92" s="35"/>
      <c r="DC92" s="35"/>
      <c r="DD92" s="35"/>
      <c r="DE92" s="35"/>
      <c r="DF92" s="35"/>
      <c r="DG92" s="35"/>
      <c r="DH92" s="35"/>
      <c r="DI92" s="35"/>
      <c r="DJ92" s="35"/>
      <c r="DK92" s="35"/>
      <c r="DL92" s="35"/>
      <c r="DM92" s="35"/>
      <c r="DN92" s="35"/>
      <c r="DO92" s="35"/>
      <c r="DP92" s="35"/>
      <c r="DQ92" s="35"/>
      <c r="DR92" s="35"/>
      <c r="DS92" s="35"/>
      <c r="DT92" s="35"/>
      <c r="DU92" s="35"/>
      <c r="DV92" s="35"/>
      <c r="DW92" s="35"/>
      <c r="DX92" s="35"/>
      <c r="DY92" s="35"/>
      <c r="DZ92" s="35"/>
      <c r="EA92" s="35"/>
      <c r="EB92" s="35"/>
      <c r="EC92" s="35"/>
      <c r="ED92" s="35"/>
      <c r="EE92" s="35"/>
      <c r="EF92" s="35"/>
      <c r="EG92" s="35"/>
      <c r="EH92" s="35"/>
      <c r="EI92" s="35"/>
      <c r="EJ92" s="35"/>
      <c r="EK92" s="35"/>
      <c r="EL92" s="35"/>
      <c r="EM92" s="35"/>
      <c r="EN92" s="35"/>
      <c r="EO92" s="35"/>
      <c r="EP92" s="35"/>
      <c r="EQ92" s="35"/>
      <c r="ER92" s="35"/>
      <c r="ES92" s="35"/>
      <c r="ET92" s="35"/>
      <c r="EU92" s="35"/>
      <c r="EV92" s="35"/>
      <c r="EW92" s="35"/>
      <c r="EX92" s="35"/>
      <c r="EY92" s="35"/>
      <c r="EZ92" s="35"/>
      <c r="FA92" s="35"/>
      <c r="FB92" s="35"/>
      <c r="FC92" s="35"/>
      <c r="FD92" s="35"/>
      <c r="FE92" s="35"/>
      <c r="FF92" s="35"/>
      <c r="FG92" s="35"/>
      <c r="FH92" s="35"/>
      <c r="FI92" s="35"/>
      <c r="FJ92" s="35"/>
      <c r="FK92" s="35"/>
      <c r="FL92" s="35"/>
      <c r="FM92" s="35"/>
      <c r="FN92" s="35"/>
      <c r="FO92" s="35"/>
      <c r="FP92" s="35"/>
      <c r="FQ92" s="35"/>
      <c r="FR92" s="35"/>
      <c r="FS92" s="35"/>
      <c r="FT92" s="35"/>
      <c r="FU92" s="35"/>
      <c r="FV92" s="35"/>
      <c r="FW92" s="35"/>
      <c r="FX92" s="35"/>
      <c r="FY92" s="35"/>
      <c r="FZ92" s="35"/>
      <c r="GA92" s="35"/>
      <c r="GB92" s="35"/>
      <c r="GC92" s="35"/>
      <c r="GD92" s="35"/>
      <c r="GE92" s="35"/>
      <c r="GF92" s="35"/>
      <c r="GG92" s="35"/>
      <c r="GH92" s="35"/>
      <c r="GI92" s="35"/>
      <c r="GJ92" s="35"/>
      <c r="GK92" s="35"/>
      <c r="GL92" s="35"/>
      <c r="GM92" s="35"/>
      <c r="GN92" s="35"/>
      <c r="GO92" s="35"/>
      <c r="GP92" s="35"/>
      <c r="GQ92" s="35"/>
      <c r="GR92" s="35"/>
      <c r="GS92" s="35"/>
      <c r="GT92" s="35"/>
      <c r="GU92" s="35"/>
      <c r="GV92" s="35"/>
      <c r="GW92" s="35"/>
      <c r="GX92" s="35"/>
      <c r="GY92" s="35"/>
      <c r="GZ92" s="35"/>
      <c r="HA92" s="35"/>
      <c r="HB92" s="35"/>
      <c r="HC92" s="35"/>
      <c r="HD92" s="35"/>
      <c r="HE92" s="35"/>
      <c r="HF92" s="35"/>
      <c r="HG92" s="35"/>
      <c r="HH92" s="35"/>
      <c r="HI92" s="35"/>
      <c r="HJ92" s="35"/>
      <c r="HK92" s="35"/>
      <c r="HL92" s="35"/>
      <c r="HM92" s="35"/>
      <c r="HN92" s="35"/>
      <c r="HO92" s="35"/>
      <c r="HP92" s="35"/>
      <c r="HQ92" s="35"/>
      <c r="HR92" s="35"/>
      <c r="HS92" s="35"/>
      <c r="HT92" s="35"/>
      <c r="HU92" s="35"/>
      <c r="HV92" s="35"/>
      <c r="HW92" s="35"/>
      <c r="HX92" s="35"/>
      <c r="HY92" s="35"/>
      <c r="HZ92" s="35"/>
      <c r="IA92" s="35"/>
      <c r="IB92" s="35"/>
      <c r="IC92" s="35"/>
      <c r="ID92" s="35"/>
      <c r="IE92" s="35"/>
      <c r="IF92" s="35"/>
      <c r="IG92" s="35"/>
      <c r="IH92" s="35"/>
      <c r="II92" s="35"/>
      <c r="IJ92" s="35"/>
      <c r="IK92" s="38"/>
      <c r="IL92" s="39"/>
    </row>
    <row r="93" s="36" customFormat="1" ht="17.1" customHeight="1" spans="1:246">
      <c r="A93" s="44" t="s">
        <v>248</v>
      </c>
      <c r="B93" s="45" t="s">
        <v>249</v>
      </c>
      <c r="C93" s="46"/>
      <c r="D93" s="47">
        <v>54</v>
      </c>
      <c r="E93" s="50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35"/>
      <c r="BM93" s="35"/>
      <c r="BN93" s="35"/>
      <c r="BO93" s="35"/>
      <c r="BP93" s="35"/>
      <c r="BQ93" s="35"/>
      <c r="BR93" s="35"/>
      <c r="BS93" s="35"/>
      <c r="BT93" s="35"/>
      <c r="BU93" s="35"/>
      <c r="BV93" s="35"/>
      <c r="BW93" s="35"/>
      <c r="BX93" s="35"/>
      <c r="BY93" s="35"/>
      <c r="BZ93" s="35"/>
      <c r="CA93" s="35"/>
      <c r="CB93" s="35"/>
      <c r="CC93" s="35"/>
      <c r="CD93" s="35"/>
      <c r="CE93" s="35"/>
      <c r="CF93" s="35"/>
      <c r="CG93" s="35"/>
      <c r="CH93" s="35"/>
      <c r="CI93" s="35"/>
      <c r="CJ93" s="35"/>
      <c r="CK93" s="35"/>
      <c r="CL93" s="35"/>
      <c r="CM93" s="35"/>
      <c r="CN93" s="35"/>
      <c r="CO93" s="35"/>
      <c r="CP93" s="35"/>
      <c r="CQ93" s="35"/>
      <c r="CR93" s="35"/>
      <c r="CS93" s="35"/>
      <c r="CT93" s="35"/>
      <c r="CU93" s="35"/>
      <c r="CV93" s="35"/>
      <c r="CW93" s="35"/>
      <c r="CX93" s="35"/>
      <c r="CY93" s="35"/>
      <c r="CZ93" s="35"/>
      <c r="DA93" s="35"/>
      <c r="DB93" s="35"/>
      <c r="DC93" s="35"/>
      <c r="DD93" s="35"/>
      <c r="DE93" s="35"/>
      <c r="DF93" s="35"/>
      <c r="DG93" s="35"/>
      <c r="DH93" s="35"/>
      <c r="DI93" s="35"/>
      <c r="DJ93" s="35"/>
      <c r="DK93" s="35"/>
      <c r="DL93" s="35"/>
      <c r="DM93" s="35"/>
      <c r="DN93" s="35"/>
      <c r="DO93" s="35"/>
      <c r="DP93" s="35"/>
      <c r="DQ93" s="35"/>
      <c r="DR93" s="35"/>
      <c r="DS93" s="35"/>
      <c r="DT93" s="35"/>
      <c r="DU93" s="35"/>
      <c r="DV93" s="35"/>
      <c r="DW93" s="35"/>
      <c r="DX93" s="35"/>
      <c r="DY93" s="35"/>
      <c r="DZ93" s="35"/>
      <c r="EA93" s="35"/>
      <c r="EB93" s="35"/>
      <c r="EC93" s="35"/>
      <c r="ED93" s="35"/>
      <c r="EE93" s="35"/>
      <c r="EF93" s="35"/>
      <c r="EG93" s="35"/>
      <c r="EH93" s="35"/>
      <c r="EI93" s="35"/>
      <c r="EJ93" s="35"/>
      <c r="EK93" s="35"/>
      <c r="EL93" s="35"/>
      <c r="EM93" s="35"/>
      <c r="EN93" s="35"/>
      <c r="EO93" s="35"/>
      <c r="EP93" s="35"/>
      <c r="EQ93" s="35"/>
      <c r="ER93" s="35"/>
      <c r="ES93" s="35"/>
      <c r="ET93" s="35"/>
      <c r="EU93" s="35"/>
      <c r="EV93" s="35"/>
      <c r="EW93" s="35"/>
      <c r="EX93" s="35"/>
      <c r="EY93" s="35"/>
      <c r="EZ93" s="35"/>
      <c r="FA93" s="35"/>
      <c r="FB93" s="35"/>
      <c r="FC93" s="35"/>
      <c r="FD93" s="35"/>
      <c r="FE93" s="35"/>
      <c r="FF93" s="35"/>
      <c r="FG93" s="35"/>
      <c r="FH93" s="35"/>
      <c r="FI93" s="35"/>
      <c r="FJ93" s="35"/>
      <c r="FK93" s="35"/>
      <c r="FL93" s="35"/>
      <c r="FM93" s="35"/>
      <c r="FN93" s="35"/>
      <c r="FO93" s="35"/>
      <c r="FP93" s="35"/>
      <c r="FQ93" s="35"/>
      <c r="FR93" s="35"/>
      <c r="FS93" s="35"/>
      <c r="FT93" s="35"/>
      <c r="FU93" s="35"/>
      <c r="FV93" s="35"/>
      <c r="FW93" s="35"/>
      <c r="FX93" s="35"/>
      <c r="FY93" s="35"/>
      <c r="FZ93" s="35"/>
      <c r="GA93" s="35"/>
      <c r="GB93" s="35"/>
      <c r="GC93" s="35"/>
      <c r="GD93" s="35"/>
      <c r="GE93" s="35"/>
      <c r="GF93" s="35"/>
      <c r="GG93" s="35"/>
      <c r="GH93" s="35"/>
      <c r="GI93" s="35"/>
      <c r="GJ93" s="35"/>
      <c r="GK93" s="35"/>
      <c r="GL93" s="35"/>
      <c r="GM93" s="35"/>
      <c r="GN93" s="35"/>
      <c r="GO93" s="35"/>
      <c r="GP93" s="35"/>
      <c r="GQ93" s="35"/>
      <c r="GR93" s="35"/>
      <c r="GS93" s="35"/>
      <c r="GT93" s="35"/>
      <c r="GU93" s="35"/>
      <c r="GV93" s="35"/>
      <c r="GW93" s="35"/>
      <c r="GX93" s="35"/>
      <c r="GY93" s="35"/>
      <c r="GZ93" s="35"/>
      <c r="HA93" s="35"/>
      <c r="HB93" s="35"/>
      <c r="HC93" s="35"/>
      <c r="HD93" s="35"/>
      <c r="HE93" s="35"/>
      <c r="HF93" s="35"/>
      <c r="HG93" s="35"/>
      <c r="HH93" s="35"/>
      <c r="HI93" s="35"/>
      <c r="HJ93" s="35"/>
      <c r="HK93" s="35"/>
      <c r="HL93" s="35"/>
      <c r="HM93" s="35"/>
      <c r="HN93" s="35"/>
      <c r="HO93" s="35"/>
      <c r="HP93" s="35"/>
      <c r="HQ93" s="35"/>
      <c r="HR93" s="35"/>
      <c r="HS93" s="35"/>
      <c r="HT93" s="35"/>
      <c r="HU93" s="35"/>
      <c r="HV93" s="35"/>
      <c r="HW93" s="35"/>
      <c r="HX93" s="35"/>
      <c r="HY93" s="35"/>
      <c r="HZ93" s="35"/>
      <c r="IA93" s="35"/>
      <c r="IB93" s="35"/>
      <c r="IC93" s="35"/>
      <c r="ID93" s="35"/>
      <c r="IE93" s="35"/>
      <c r="IF93" s="35"/>
      <c r="IG93" s="35"/>
      <c r="IH93" s="35"/>
      <c r="II93" s="35"/>
      <c r="IJ93" s="35"/>
      <c r="IK93" s="38"/>
      <c r="IL93" s="39"/>
    </row>
    <row r="94" s="36" customFormat="1" ht="17.1" customHeight="1" spans="1:246">
      <c r="A94" s="44">
        <v>21505</v>
      </c>
      <c r="B94" s="45" t="s">
        <v>250</v>
      </c>
      <c r="C94" s="46"/>
      <c r="D94" s="47">
        <v>351</v>
      </c>
      <c r="E94" s="50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35"/>
      <c r="BK94" s="35"/>
      <c r="BL94" s="35"/>
      <c r="BM94" s="35"/>
      <c r="BN94" s="35"/>
      <c r="BO94" s="35"/>
      <c r="BP94" s="35"/>
      <c r="BQ94" s="35"/>
      <c r="BR94" s="35"/>
      <c r="BS94" s="35"/>
      <c r="BT94" s="35"/>
      <c r="BU94" s="35"/>
      <c r="BV94" s="35"/>
      <c r="BW94" s="35"/>
      <c r="BX94" s="35"/>
      <c r="BY94" s="35"/>
      <c r="BZ94" s="35"/>
      <c r="CA94" s="35"/>
      <c r="CB94" s="35"/>
      <c r="CC94" s="35"/>
      <c r="CD94" s="35"/>
      <c r="CE94" s="35"/>
      <c r="CF94" s="35"/>
      <c r="CG94" s="35"/>
      <c r="CH94" s="35"/>
      <c r="CI94" s="35"/>
      <c r="CJ94" s="35"/>
      <c r="CK94" s="35"/>
      <c r="CL94" s="35"/>
      <c r="CM94" s="35"/>
      <c r="CN94" s="35"/>
      <c r="CO94" s="35"/>
      <c r="CP94" s="35"/>
      <c r="CQ94" s="35"/>
      <c r="CR94" s="35"/>
      <c r="CS94" s="35"/>
      <c r="CT94" s="35"/>
      <c r="CU94" s="35"/>
      <c r="CV94" s="35"/>
      <c r="CW94" s="35"/>
      <c r="CX94" s="35"/>
      <c r="CY94" s="35"/>
      <c r="CZ94" s="35"/>
      <c r="DA94" s="35"/>
      <c r="DB94" s="35"/>
      <c r="DC94" s="35"/>
      <c r="DD94" s="35"/>
      <c r="DE94" s="35"/>
      <c r="DF94" s="35"/>
      <c r="DG94" s="35"/>
      <c r="DH94" s="35"/>
      <c r="DI94" s="35"/>
      <c r="DJ94" s="35"/>
      <c r="DK94" s="35"/>
      <c r="DL94" s="35"/>
      <c r="DM94" s="35"/>
      <c r="DN94" s="35"/>
      <c r="DO94" s="35"/>
      <c r="DP94" s="35"/>
      <c r="DQ94" s="35"/>
      <c r="DR94" s="35"/>
      <c r="DS94" s="35"/>
      <c r="DT94" s="35"/>
      <c r="DU94" s="35"/>
      <c r="DV94" s="35"/>
      <c r="DW94" s="35"/>
      <c r="DX94" s="35"/>
      <c r="DY94" s="35"/>
      <c r="DZ94" s="35"/>
      <c r="EA94" s="35"/>
      <c r="EB94" s="35"/>
      <c r="EC94" s="35"/>
      <c r="ED94" s="35"/>
      <c r="EE94" s="35"/>
      <c r="EF94" s="35"/>
      <c r="EG94" s="35"/>
      <c r="EH94" s="35"/>
      <c r="EI94" s="35"/>
      <c r="EJ94" s="35"/>
      <c r="EK94" s="35"/>
      <c r="EL94" s="35"/>
      <c r="EM94" s="35"/>
      <c r="EN94" s="35"/>
      <c r="EO94" s="35"/>
      <c r="EP94" s="35"/>
      <c r="EQ94" s="35"/>
      <c r="ER94" s="35"/>
      <c r="ES94" s="35"/>
      <c r="ET94" s="35"/>
      <c r="EU94" s="35"/>
      <c r="EV94" s="35"/>
      <c r="EW94" s="35"/>
      <c r="EX94" s="35"/>
      <c r="EY94" s="35"/>
      <c r="EZ94" s="35"/>
      <c r="FA94" s="35"/>
      <c r="FB94" s="35"/>
      <c r="FC94" s="35"/>
      <c r="FD94" s="35"/>
      <c r="FE94" s="35"/>
      <c r="FF94" s="35"/>
      <c r="FG94" s="35"/>
      <c r="FH94" s="35"/>
      <c r="FI94" s="35"/>
      <c r="FJ94" s="35"/>
      <c r="FK94" s="35"/>
      <c r="FL94" s="35"/>
      <c r="FM94" s="35"/>
      <c r="FN94" s="35"/>
      <c r="FO94" s="35"/>
      <c r="FP94" s="35"/>
      <c r="FQ94" s="35"/>
      <c r="FR94" s="35"/>
      <c r="FS94" s="35"/>
      <c r="FT94" s="35"/>
      <c r="FU94" s="35"/>
      <c r="FV94" s="35"/>
      <c r="FW94" s="35"/>
      <c r="FX94" s="35"/>
      <c r="FY94" s="35"/>
      <c r="FZ94" s="35"/>
      <c r="GA94" s="35"/>
      <c r="GB94" s="35"/>
      <c r="GC94" s="35"/>
      <c r="GD94" s="35"/>
      <c r="GE94" s="35"/>
      <c r="GF94" s="35"/>
      <c r="GG94" s="35"/>
      <c r="GH94" s="35"/>
      <c r="GI94" s="35"/>
      <c r="GJ94" s="35"/>
      <c r="GK94" s="35"/>
      <c r="GL94" s="35"/>
      <c r="GM94" s="35"/>
      <c r="GN94" s="35"/>
      <c r="GO94" s="35"/>
      <c r="GP94" s="35"/>
      <c r="GQ94" s="35"/>
      <c r="GR94" s="35"/>
      <c r="GS94" s="35"/>
      <c r="GT94" s="35"/>
      <c r="GU94" s="35"/>
      <c r="GV94" s="35"/>
      <c r="GW94" s="35"/>
      <c r="GX94" s="35"/>
      <c r="GY94" s="35"/>
      <c r="GZ94" s="35"/>
      <c r="HA94" s="35"/>
      <c r="HB94" s="35"/>
      <c r="HC94" s="35"/>
      <c r="HD94" s="35"/>
      <c r="HE94" s="35"/>
      <c r="HF94" s="35"/>
      <c r="HG94" s="35"/>
      <c r="HH94" s="35"/>
      <c r="HI94" s="35"/>
      <c r="HJ94" s="35"/>
      <c r="HK94" s="35"/>
      <c r="HL94" s="35"/>
      <c r="HM94" s="35"/>
      <c r="HN94" s="35"/>
      <c r="HO94" s="35"/>
      <c r="HP94" s="35"/>
      <c r="HQ94" s="35"/>
      <c r="HR94" s="35"/>
      <c r="HS94" s="35"/>
      <c r="HT94" s="35"/>
      <c r="HU94" s="35"/>
      <c r="HV94" s="35"/>
      <c r="HW94" s="35"/>
      <c r="HX94" s="35"/>
      <c r="HY94" s="35"/>
      <c r="HZ94" s="35"/>
      <c r="IA94" s="35"/>
      <c r="IB94" s="35"/>
      <c r="IC94" s="35"/>
      <c r="ID94" s="35"/>
      <c r="IE94" s="35"/>
      <c r="IF94" s="35"/>
      <c r="IG94" s="35"/>
      <c r="IH94" s="35"/>
      <c r="II94" s="35"/>
      <c r="IJ94" s="35"/>
      <c r="IK94" s="38"/>
      <c r="IL94" s="39"/>
    </row>
    <row r="95" s="36" customFormat="1" ht="17.1" customHeight="1" spans="1:246">
      <c r="A95" s="44">
        <v>2150517</v>
      </c>
      <c r="B95" s="45" t="s">
        <v>251</v>
      </c>
      <c r="C95" s="46"/>
      <c r="D95" s="47">
        <v>150</v>
      </c>
      <c r="E95" s="50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8"/>
      <c r="IL95" s="39"/>
    </row>
    <row r="96" s="36" customFormat="1" ht="17.1" customHeight="1" spans="1:246">
      <c r="A96" s="44" t="s">
        <v>252</v>
      </c>
      <c r="B96" s="45" t="s">
        <v>253</v>
      </c>
      <c r="C96" s="46"/>
      <c r="D96" s="47">
        <v>201</v>
      </c>
      <c r="E96" s="50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  <c r="BH96" s="35"/>
      <c r="BI96" s="35"/>
      <c r="BJ96" s="35"/>
      <c r="BK96" s="35"/>
      <c r="BL96" s="35"/>
      <c r="BM96" s="35"/>
      <c r="BN96" s="35"/>
      <c r="BO96" s="35"/>
      <c r="BP96" s="35"/>
      <c r="BQ96" s="35"/>
      <c r="BR96" s="35"/>
      <c r="BS96" s="35"/>
      <c r="BT96" s="35"/>
      <c r="BU96" s="35"/>
      <c r="BV96" s="35"/>
      <c r="BW96" s="35"/>
      <c r="BX96" s="35"/>
      <c r="BY96" s="35"/>
      <c r="BZ96" s="35"/>
      <c r="CA96" s="35"/>
      <c r="CB96" s="35"/>
      <c r="CC96" s="35"/>
      <c r="CD96" s="35"/>
      <c r="CE96" s="35"/>
      <c r="CF96" s="35"/>
      <c r="CG96" s="35"/>
      <c r="CH96" s="35"/>
      <c r="CI96" s="35"/>
      <c r="CJ96" s="35"/>
      <c r="CK96" s="35"/>
      <c r="CL96" s="35"/>
      <c r="CM96" s="35"/>
      <c r="CN96" s="35"/>
      <c r="CO96" s="35"/>
      <c r="CP96" s="35"/>
      <c r="CQ96" s="35"/>
      <c r="CR96" s="35"/>
      <c r="CS96" s="35"/>
      <c r="CT96" s="35"/>
      <c r="CU96" s="35"/>
      <c r="CV96" s="35"/>
      <c r="CW96" s="35"/>
      <c r="CX96" s="35"/>
      <c r="CY96" s="35"/>
      <c r="CZ96" s="35"/>
      <c r="DA96" s="35"/>
      <c r="DB96" s="35"/>
      <c r="DC96" s="35"/>
      <c r="DD96" s="35"/>
      <c r="DE96" s="35"/>
      <c r="DF96" s="35"/>
      <c r="DG96" s="35"/>
      <c r="DH96" s="35"/>
      <c r="DI96" s="35"/>
      <c r="DJ96" s="35"/>
      <c r="DK96" s="35"/>
      <c r="DL96" s="35"/>
      <c r="DM96" s="35"/>
      <c r="DN96" s="35"/>
      <c r="DO96" s="35"/>
      <c r="DP96" s="35"/>
      <c r="DQ96" s="35"/>
      <c r="DR96" s="35"/>
      <c r="DS96" s="35"/>
      <c r="DT96" s="35"/>
      <c r="DU96" s="35"/>
      <c r="DV96" s="35"/>
      <c r="DW96" s="35"/>
      <c r="DX96" s="35"/>
      <c r="DY96" s="35"/>
      <c r="DZ96" s="35"/>
      <c r="EA96" s="35"/>
      <c r="EB96" s="35"/>
      <c r="EC96" s="35"/>
      <c r="ED96" s="35"/>
      <c r="EE96" s="35"/>
      <c r="EF96" s="35"/>
      <c r="EG96" s="35"/>
      <c r="EH96" s="35"/>
      <c r="EI96" s="35"/>
      <c r="EJ96" s="35"/>
      <c r="EK96" s="35"/>
      <c r="EL96" s="35"/>
      <c r="EM96" s="35"/>
      <c r="EN96" s="35"/>
      <c r="EO96" s="35"/>
      <c r="EP96" s="35"/>
      <c r="EQ96" s="35"/>
      <c r="ER96" s="35"/>
      <c r="ES96" s="35"/>
      <c r="ET96" s="35"/>
      <c r="EU96" s="35"/>
      <c r="EV96" s="35"/>
      <c r="EW96" s="35"/>
      <c r="EX96" s="35"/>
      <c r="EY96" s="35"/>
      <c r="EZ96" s="35"/>
      <c r="FA96" s="35"/>
      <c r="FB96" s="35"/>
      <c r="FC96" s="35"/>
      <c r="FD96" s="35"/>
      <c r="FE96" s="35"/>
      <c r="FF96" s="35"/>
      <c r="FG96" s="35"/>
      <c r="FH96" s="35"/>
      <c r="FI96" s="35"/>
      <c r="FJ96" s="35"/>
      <c r="FK96" s="35"/>
      <c r="FL96" s="35"/>
      <c r="FM96" s="35"/>
      <c r="FN96" s="35"/>
      <c r="FO96" s="35"/>
      <c r="FP96" s="35"/>
      <c r="FQ96" s="35"/>
      <c r="FR96" s="35"/>
      <c r="FS96" s="35"/>
      <c r="FT96" s="35"/>
      <c r="FU96" s="35"/>
      <c r="FV96" s="35"/>
      <c r="FW96" s="35"/>
      <c r="FX96" s="35"/>
      <c r="FY96" s="35"/>
      <c r="FZ96" s="35"/>
      <c r="GA96" s="35"/>
      <c r="GB96" s="35"/>
      <c r="GC96" s="35"/>
      <c r="GD96" s="35"/>
      <c r="GE96" s="35"/>
      <c r="GF96" s="35"/>
      <c r="GG96" s="35"/>
      <c r="GH96" s="35"/>
      <c r="GI96" s="35"/>
      <c r="GJ96" s="35"/>
      <c r="GK96" s="35"/>
      <c r="GL96" s="35"/>
      <c r="GM96" s="35"/>
      <c r="GN96" s="35"/>
      <c r="GO96" s="35"/>
      <c r="GP96" s="35"/>
      <c r="GQ96" s="35"/>
      <c r="GR96" s="35"/>
      <c r="GS96" s="35"/>
      <c r="GT96" s="35"/>
      <c r="GU96" s="35"/>
      <c r="GV96" s="35"/>
      <c r="GW96" s="35"/>
      <c r="GX96" s="35"/>
      <c r="GY96" s="35"/>
      <c r="GZ96" s="35"/>
      <c r="HA96" s="35"/>
      <c r="HB96" s="35"/>
      <c r="HC96" s="35"/>
      <c r="HD96" s="35"/>
      <c r="HE96" s="35"/>
      <c r="HF96" s="35"/>
      <c r="HG96" s="35"/>
      <c r="HH96" s="35"/>
      <c r="HI96" s="35"/>
      <c r="HJ96" s="35"/>
      <c r="HK96" s="35"/>
      <c r="HL96" s="35"/>
      <c r="HM96" s="35"/>
      <c r="HN96" s="35"/>
      <c r="HO96" s="35"/>
      <c r="HP96" s="35"/>
      <c r="HQ96" s="35"/>
      <c r="HR96" s="35"/>
      <c r="HS96" s="35"/>
      <c r="HT96" s="35"/>
      <c r="HU96" s="35"/>
      <c r="HV96" s="35"/>
      <c r="HW96" s="35"/>
      <c r="HX96" s="35"/>
      <c r="HY96" s="35"/>
      <c r="HZ96" s="35"/>
      <c r="IA96" s="35"/>
      <c r="IB96" s="35"/>
      <c r="IC96" s="35"/>
      <c r="ID96" s="35"/>
      <c r="IE96" s="35"/>
      <c r="IF96" s="35"/>
      <c r="IG96" s="35"/>
      <c r="IH96" s="35"/>
      <c r="II96" s="35"/>
      <c r="IJ96" s="35"/>
      <c r="IK96" s="38"/>
      <c r="IL96" s="39"/>
    </row>
    <row r="97" s="36" customFormat="1" ht="17.1" customHeight="1" spans="1:246">
      <c r="A97" s="44">
        <v>21508</v>
      </c>
      <c r="B97" s="45" t="s">
        <v>254</v>
      </c>
      <c r="C97" s="46">
        <v>384</v>
      </c>
      <c r="D97" s="47">
        <v>755</v>
      </c>
      <c r="E97" s="50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  <c r="BO97" s="35"/>
      <c r="BP97" s="35"/>
      <c r="BQ97" s="35"/>
      <c r="BR97" s="35"/>
      <c r="BS97" s="35"/>
      <c r="BT97" s="35"/>
      <c r="BU97" s="35"/>
      <c r="BV97" s="35"/>
      <c r="BW97" s="35"/>
      <c r="BX97" s="35"/>
      <c r="BY97" s="35"/>
      <c r="BZ97" s="35"/>
      <c r="CA97" s="35"/>
      <c r="CB97" s="35"/>
      <c r="CC97" s="35"/>
      <c r="CD97" s="35"/>
      <c r="CE97" s="35"/>
      <c r="CF97" s="35"/>
      <c r="CG97" s="35"/>
      <c r="CH97" s="35"/>
      <c r="CI97" s="35"/>
      <c r="CJ97" s="35"/>
      <c r="CK97" s="35"/>
      <c r="CL97" s="35"/>
      <c r="CM97" s="35"/>
      <c r="CN97" s="35"/>
      <c r="CO97" s="35"/>
      <c r="CP97" s="35"/>
      <c r="CQ97" s="35"/>
      <c r="CR97" s="35"/>
      <c r="CS97" s="35"/>
      <c r="CT97" s="35"/>
      <c r="CU97" s="35"/>
      <c r="CV97" s="35"/>
      <c r="CW97" s="35"/>
      <c r="CX97" s="35"/>
      <c r="CY97" s="35"/>
      <c r="CZ97" s="35"/>
      <c r="DA97" s="35"/>
      <c r="DB97" s="35"/>
      <c r="DC97" s="35"/>
      <c r="DD97" s="35"/>
      <c r="DE97" s="35"/>
      <c r="DF97" s="35"/>
      <c r="DG97" s="35"/>
      <c r="DH97" s="35"/>
      <c r="DI97" s="35"/>
      <c r="DJ97" s="35"/>
      <c r="DK97" s="35"/>
      <c r="DL97" s="35"/>
      <c r="DM97" s="35"/>
      <c r="DN97" s="35"/>
      <c r="DO97" s="35"/>
      <c r="DP97" s="35"/>
      <c r="DQ97" s="35"/>
      <c r="DR97" s="35"/>
      <c r="DS97" s="35"/>
      <c r="DT97" s="35"/>
      <c r="DU97" s="35"/>
      <c r="DV97" s="35"/>
      <c r="DW97" s="35"/>
      <c r="DX97" s="35"/>
      <c r="DY97" s="35"/>
      <c r="DZ97" s="35"/>
      <c r="EA97" s="35"/>
      <c r="EB97" s="35"/>
      <c r="EC97" s="35"/>
      <c r="ED97" s="35"/>
      <c r="EE97" s="35"/>
      <c r="EF97" s="35"/>
      <c r="EG97" s="35"/>
      <c r="EH97" s="35"/>
      <c r="EI97" s="35"/>
      <c r="EJ97" s="35"/>
      <c r="EK97" s="35"/>
      <c r="EL97" s="35"/>
      <c r="EM97" s="35"/>
      <c r="EN97" s="35"/>
      <c r="EO97" s="35"/>
      <c r="EP97" s="35"/>
      <c r="EQ97" s="35"/>
      <c r="ER97" s="35"/>
      <c r="ES97" s="35"/>
      <c r="ET97" s="35"/>
      <c r="EU97" s="35"/>
      <c r="EV97" s="35"/>
      <c r="EW97" s="35"/>
      <c r="EX97" s="35"/>
      <c r="EY97" s="35"/>
      <c r="EZ97" s="35"/>
      <c r="FA97" s="35"/>
      <c r="FB97" s="35"/>
      <c r="FC97" s="35"/>
      <c r="FD97" s="35"/>
      <c r="FE97" s="35"/>
      <c r="FF97" s="35"/>
      <c r="FG97" s="35"/>
      <c r="FH97" s="35"/>
      <c r="FI97" s="35"/>
      <c r="FJ97" s="35"/>
      <c r="FK97" s="35"/>
      <c r="FL97" s="35"/>
      <c r="FM97" s="35"/>
      <c r="FN97" s="35"/>
      <c r="FO97" s="35"/>
      <c r="FP97" s="35"/>
      <c r="FQ97" s="35"/>
      <c r="FR97" s="35"/>
      <c r="FS97" s="35"/>
      <c r="FT97" s="35"/>
      <c r="FU97" s="35"/>
      <c r="FV97" s="35"/>
      <c r="FW97" s="35"/>
      <c r="FX97" s="35"/>
      <c r="FY97" s="35"/>
      <c r="FZ97" s="35"/>
      <c r="GA97" s="35"/>
      <c r="GB97" s="35"/>
      <c r="GC97" s="35"/>
      <c r="GD97" s="35"/>
      <c r="GE97" s="35"/>
      <c r="GF97" s="35"/>
      <c r="GG97" s="35"/>
      <c r="GH97" s="35"/>
      <c r="GI97" s="35"/>
      <c r="GJ97" s="35"/>
      <c r="GK97" s="35"/>
      <c r="GL97" s="35"/>
      <c r="GM97" s="35"/>
      <c r="GN97" s="35"/>
      <c r="GO97" s="35"/>
      <c r="GP97" s="35"/>
      <c r="GQ97" s="35"/>
      <c r="GR97" s="35"/>
      <c r="GS97" s="35"/>
      <c r="GT97" s="35"/>
      <c r="GU97" s="35"/>
      <c r="GV97" s="35"/>
      <c r="GW97" s="35"/>
      <c r="GX97" s="35"/>
      <c r="GY97" s="35"/>
      <c r="GZ97" s="35"/>
      <c r="HA97" s="35"/>
      <c r="HB97" s="35"/>
      <c r="HC97" s="35"/>
      <c r="HD97" s="35"/>
      <c r="HE97" s="35"/>
      <c r="HF97" s="35"/>
      <c r="HG97" s="35"/>
      <c r="HH97" s="35"/>
      <c r="HI97" s="35"/>
      <c r="HJ97" s="35"/>
      <c r="HK97" s="35"/>
      <c r="HL97" s="35"/>
      <c r="HM97" s="35"/>
      <c r="HN97" s="35"/>
      <c r="HO97" s="35"/>
      <c r="HP97" s="35"/>
      <c r="HQ97" s="35"/>
      <c r="HR97" s="35"/>
      <c r="HS97" s="35"/>
      <c r="HT97" s="35"/>
      <c r="HU97" s="35"/>
      <c r="HV97" s="35"/>
      <c r="HW97" s="35"/>
      <c r="HX97" s="35"/>
      <c r="HY97" s="35"/>
      <c r="HZ97" s="35"/>
      <c r="IA97" s="35"/>
      <c r="IB97" s="35"/>
      <c r="IC97" s="35"/>
      <c r="ID97" s="35"/>
      <c r="IE97" s="35"/>
      <c r="IF97" s="35"/>
      <c r="IG97" s="35"/>
      <c r="IH97" s="35"/>
      <c r="II97" s="35"/>
      <c r="IJ97" s="35"/>
      <c r="IK97" s="38"/>
      <c r="IL97" s="39"/>
    </row>
    <row r="98" s="36" customFormat="1" ht="17.1" customHeight="1" spans="1:246">
      <c r="A98" s="44">
        <v>2150805</v>
      </c>
      <c r="B98" s="45" t="s">
        <v>255</v>
      </c>
      <c r="C98" s="46">
        <v>384</v>
      </c>
      <c r="D98" s="47">
        <v>755</v>
      </c>
      <c r="E98" s="50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5"/>
      <c r="BL98" s="35"/>
      <c r="BM98" s="35"/>
      <c r="BN98" s="35"/>
      <c r="BO98" s="35"/>
      <c r="BP98" s="35"/>
      <c r="BQ98" s="35"/>
      <c r="BR98" s="35"/>
      <c r="BS98" s="35"/>
      <c r="BT98" s="35"/>
      <c r="BU98" s="35"/>
      <c r="BV98" s="35"/>
      <c r="BW98" s="35"/>
      <c r="BX98" s="35"/>
      <c r="BY98" s="35"/>
      <c r="BZ98" s="35"/>
      <c r="CA98" s="35"/>
      <c r="CB98" s="35"/>
      <c r="CC98" s="35"/>
      <c r="CD98" s="35"/>
      <c r="CE98" s="35"/>
      <c r="CF98" s="35"/>
      <c r="CG98" s="35"/>
      <c r="CH98" s="35"/>
      <c r="CI98" s="35"/>
      <c r="CJ98" s="35"/>
      <c r="CK98" s="35"/>
      <c r="CL98" s="35"/>
      <c r="CM98" s="35"/>
      <c r="CN98" s="35"/>
      <c r="CO98" s="35"/>
      <c r="CP98" s="35"/>
      <c r="CQ98" s="35"/>
      <c r="CR98" s="35"/>
      <c r="CS98" s="35"/>
      <c r="CT98" s="35"/>
      <c r="CU98" s="35"/>
      <c r="CV98" s="35"/>
      <c r="CW98" s="35"/>
      <c r="CX98" s="35"/>
      <c r="CY98" s="35"/>
      <c r="CZ98" s="35"/>
      <c r="DA98" s="35"/>
      <c r="DB98" s="35"/>
      <c r="DC98" s="35"/>
      <c r="DD98" s="35"/>
      <c r="DE98" s="35"/>
      <c r="DF98" s="35"/>
      <c r="DG98" s="35"/>
      <c r="DH98" s="35"/>
      <c r="DI98" s="35"/>
      <c r="DJ98" s="35"/>
      <c r="DK98" s="35"/>
      <c r="DL98" s="35"/>
      <c r="DM98" s="35"/>
      <c r="DN98" s="35"/>
      <c r="DO98" s="35"/>
      <c r="DP98" s="35"/>
      <c r="DQ98" s="35"/>
      <c r="DR98" s="35"/>
      <c r="DS98" s="35"/>
      <c r="DT98" s="35"/>
      <c r="DU98" s="35"/>
      <c r="DV98" s="35"/>
      <c r="DW98" s="35"/>
      <c r="DX98" s="35"/>
      <c r="DY98" s="35"/>
      <c r="DZ98" s="35"/>
      <c r="EA98" s="35"/>
      <c r="EB98" s="35"/>
      <c r="EC98" s="35"/>
      <c r="ED98" s="35"/>
      <c r="EE98" s="35"/>
      <c r="EF98" s="35"/>
      <c r="EG98" s="35"/>
      <c r="EH98" s="35"/>
      <c r="EI98" s="35"/>
      <c r="EJ98" s="35"/>
      <c r="EK98" s="35"/>
      <c r="EL98" s="35"/>
      <c r="EM98" s="35"/>
      <c r="EN98" s="35"/>
      <c r="EO98" s="35"/>
      <c r="EP98" s="35"/>
      <c r="EQ98" s="35"/>
      <c r="ER98" s="35"/>
      <c r="ES98" s="35"/>
      <c r="ET98" s="35"/>
      <c r="EU98" s="35"/>
      <c r="EV98" s="35"/>
      <c r="EW98" s="35"/>
      <c r="EX98" s="35"/>
      <c r="EY98" s="35"/>
      <c r="EZ98" s="35"/>
      <c r="FA98" s="35"/>
      <c r="FB98" s="35"/>
      <c r="FC98" s="35"/>
      <c r="FD98" s="35"/>
      <c r="FE98" s="35"/>
      <c r="FF98" s="35"/>
      <c r="FG98" s="35"/>
      <c r="FH98" s="35"/>
      <c r="FI98" s="35"/>
      <c r="FJ98" s="35"/>
      <c r="FK98" s="35"/>
      <c r="FL98" s="35"/>
      <c r="FM98" s="35"/>
      <c r="FN98" s="35"/>
      <c r="FO98" s="35"/>
      <c r="FP98" s="35"/>
      <c r="FQ98" s="35"/>
      <c r="FR98" s="35"/>
      <c r="FS98" s="35"/>
      <c r="FT98" s="35"/>
      <c r="FU98" s="35"/>
      <c r="FV98" s="35"/>
      <c r="FW98" s="35"/>
      <c r="FX98" s="35"/>
      <c r="FY98" s="35"/>
      <c r="FZ98" s="35"/>
      <c r="GA98" s="35"/>
      <c r="GB98" s="35"/>
      <c r="GC98" s="35"/>
      <c r="GD98" s="35"/>
      <c r="GE98" s="35"/>
      <c r="GF98" s="35"/>
      <c r="GG98" s="35"/>
      <c r="GH98" s="35"/>
      <c r="GI98" s="35"/>
      <c r="GJ98" s="35"/>
      <c r="GK98" s="35"/>
      <c r="GL98" s="35"/>
      <c r="GM98" s="35"/>
      <c r="GN98" s="35"/>
      <c r="GO98" s="35"/>
      <c r="GP98" s="35"/>
      <c r="GQ98" s="35"/>
      <c r="GR98" s="35"/>
      <c r="GS98" s="35"/>
      <c r="GT98" s="35"/>
      <c r="GU98" s="35"/>
      <c r="GV98" s="35"/>
      <c r="GW98" s="35"/>
      <c r="GX98" s="35"/>
      <c r="GY98" s="35"/>
      <c r="GZ98" s="35"/>
      <c r="HA98" s="35"/>
      <c r="HB98" s="35"/>
      <c r="HC98" s="35"/>
      <c r="HD98" s="35"/>
      <c r="HE98" s="35"/>
      <c r="HF98" s="35"/>
      <c r="HG98" s="35"/>
      <c r="HH98" s="35"/>
      <c r="HI98" s="35"/>
      <c r="HJ98" s="35"/>
      <c r="HK98" s="35"/>
      <c r="HL98" s="35"/>
      <c r="HM98" s="35"/>
      <c r="HN98" s="35"/>
      <c r="HO98" s="35"/>
      <c r="HP98" s="35"/>
      <c r="HQ98" s="35"/>
      <c r="HR98" s="35"/>
      <c r="HS98" s="35"/>
      <c r="HT98" s="35"/>
      <c r="HU98" s="35"/>
      <c r="HV98" s="35"/>
      <c r="HW98" s="35"/>
      <c r="HX98" s="35"/>
      <c r="HY98" s="35"/>
      <c r="HZ98" s="35"/>
      <c r="IA98" s="35"/>
      <c r="IB98" s="35"/>
      <c r="IC98" s="35"/>
      <c r="ID98" s="35"/>
      <c r="IE98" s="35"/>
      <c r="IF98" s="35"/>
      <c r="IG98" s="35"/>
      <c r="IH98" s="35"/>
      <c r="II98" s="35"/>
      <c r="IJ98" s="35"/>
      <c r="IK98" s="38"/>
      <c r="IL98" s="39"/>
    </row>
    <row r="99" s="36" customFormat="1" ht="17.1" customHeight="1" spans="1:246">
      <c r="A99" s="44" t="s">
        <v>256</v>
      </c>
      <c r="B99" s="45" t="s">
        <v>257</v>
      </c>
      <c r="C99" s="46">
        <v>2969</v>
      </c>
      <c r="D99" s="47">
        <v>3483</v>
      </c>
      <c r="E99" s="50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  <c r="BG99" s="35"/>
      <c r="BH99" s="35"/>
      <c r="BI99" s="35"/>
      <c r="BJ99" s="35"/>
      <c r="BK99" s="35"/>
      <c r="BL99" s="35"/>
      <c r="BM99" s="35"/>
      <c r="BN99" s="35"/>
      <c r="BO99" s="35"/>
      <c r="BP99" s="35"/>
      <c r="BQ99" s="35"/>
      <c r="BR99" s="35"/>
      <c r="BS99" s="35"/>
      <c r="BT99" s="35"/>
      <c r="BU99" s="35"/>
      <c r="BV99" s="35"/>
      <c r="BW99" s="35"/>
      <c r="BX99" s="35"/>
      <c r="BY99" s="35"/>
      <c r="BZ99" s="35"/>
      <c r="CA99" s="35"/>
      <c r="CB99" s="35"/>
      <c r="CC99" s="35"/>
      <c r="CD99" s="35"/>
      <c r="CE99" s="35"/>
      <c r="CF99" s="35"/>
      <c r="CG99" s="35"/>
      <c r="CH99" s="35"/>
      <c r="CI99" s="35"/>
      <c r="CJ99" s="35"/>
      <c r="CK99" s="35"/>
      <c r="CL99" s="35"/>
      <c r="CM99" s="35"/>
      <c r="CN99" s="35"/>
      <c r="CO99" s="35"/>
      <c r="CP99" s="35"/>
      <c r="CQ99" s="35"/>
      <c r="CR99" s="35"/>
      <c r="CS99" s="35"/>
      <c r="CT99" s="35"/>
      <c r="CU99" s="35"/>
      <c r="CV99" s="35"/>
      <c r="CW99" s="35"/>
      <c r="CX99" s="35"/>
      <c r="CY99" s="35"/>
      <c r="CZ99" s="35"/>
      <c r="DA99" s="35"/>
      <c r="DB99" s="35"/>
      <c r="DC99" s="35"/>
      <c r="DD99" s="35"/>
      <c r="DE99" s="35"/>
      <c r="DF99" s="35"/>
      <c r="DG99" s="35"/>
      <c r="DH99" s="35"/>
      <c r="DI99" s="35"/>
      <c r="DJ99" s="35"/>
      <c r="DK99" s="35"/>
      <c r="DL99" s="35"/>
      <c r="DM99" s="35"/>
      <c r="DN99" s="35"/>
      <c r="DO99" s="35"/>
      <c r="DP99" s="35"/>
      <c r="DQ99" s="35"/>
      <c r="DR99" s="35"/>
      <c r="DS99" s="35"/>
      <c r="DT99" s="35"/>
      <c r="DU99" s="35"/>
      <c r="DV99" s="35"/>
      <c r="DW99" s="35"/>
      <c r="DX99" s="35"/>
      <c r="DY99" s="35"/>
      <c r="DZ99" s="35"/>
      <c r="EA99" s="35"/>
      <c r="EB99" s="35"/>
      <c r="EC99" s="35"/>
      <c r="ED99" s="35"/>
      <c r="EE99" s="35"/>
      <c r="EF99" s="35"/>
      <c r="EG99" s="35"/>
      <c r="EH99" s="35"/>
      <c r="EI99" s="35"/>
      <c r="EJ99" s="35"/>
      <c r="EK99" s="35"/>
      <c r="EL99" s="35"/>
      <c r="EM99" s="35"/>
      <c r="EN99" s="35"/>
      <c r="EO99" s="35"/>
      <c r="EP99" s="35"/>
      <c r="EQ99" s="35"/>
      <c r="ER99" s="35"/>
      <c r="ES99" s="35"/>
      <c r="ET99" s="35"/>
      <c r="EU99" s="35"/>
      <c r="EV99" s="35"/>
      <c r="EW99" s="35"/>
      <c r="EX99" s="35"/>
      <c r="EY99" s="35"/>
      <c r="EZ99" s="35"/>
      <c r="FA99" s="35"/>
      <c r="FB99" s="35"/>
      <c r="FC99" s="35"/>
      <c r="FD99" s="35"/>
      <c r="FE99" s="35"/>
      <c r="FF99" s="35"/>
      <c r="FG99" s="35"/>
      <c r="FH99" s="35"/>
      <c r="FI99" s="35"/>
      <c r="FJ99" s="35"/>
      <c r="FK99" s="35"/>
      <c r="FL99" s="35"/>
      <c r="FM99" s="35"/>
      <c r="FN99" s="35"/>
      <c r="FO99" s="35"/>
      <c r="FP99" s="35"/>
      <c r="FQ99" s="35"/>
      <c r="FR99" s="35"/>
      <c r="FS99" s="35"/>
      <c r="FT99" s="35"/>
      <c r="FU99" s="35"/>
      <c r="FV99" s="35"/>
      <c r="FW99" s="35"/>
      <c r="FX99" s="35"/>
      <c r="FY99" s="35"/>
      <c r="FZ99" s="35"/>
      <c r="GA99" s="35"/>
      <c r="GB99" s="35"/>
      <c r="GC99" s="35"/>
      <c r="GD99" s="35"/>
      <c r="GE99" s="35"/>
      <c r="GF99" s="35"/>
      <c r="GG99" s="35"/>
      <c r="GH99" s="35"/>
      <c r="GI99" s="35"/>
      <c r="GJ99" s="35"/>
      <c r="GK99" s="35"/>
      <c r="GL99" s="35"/>
      <c r="GM99" s="35"/>
      <c r="GN99" s="35"/>
      <c r="GO99" s="35"/>
      <c r="GP99" s="35"/>
      <c r="GQ99" s="35"/>
      <c r="GR99" s="35"/>
      <c r="GS99" s="35"/>
      <c r="GT99" s="35"/>
      <c r="GU99" s="35"/>
      <c r="GV99" s="35"/>
      <c r="GW99" s="35"/>
      <c r="GX99" s="35"/>
      <c r="GY99" s="35"/>
      <c r="GZ99" s="35"/>
      <c r="HA99" s="35"/>
      <c r="HB99" s="35"/>
      <c r="HC99" s="35"/>
      <c r="HD99" s="35"/>
      <c r="HE99" s="35"/>
      <c r="HF99" s="35"/>
      <c r="HG99" s="35"/>
      <c r="HH99" s="35"/>
      <c r="HI99" s="35"/>
      <c r="HJ99" s="35"/>
      <c r="HK99" s="35"/>
      <c r="HL99" s="35"/>
      <c r="HM99" s="35"/>
      <c r="HN99" s="35"/>
      <c r="HO99" s="35"/>
      <c r="HP99" s="35"/>
      <c r="HQ99" s="35"/>
      <c r="HR99" s="35"/>
      <c r="HS99" s="35"/>
      <c r="HT99" s="35"/>
      <c r="HU99" s="35"/>
      <c r="HV99" s="35"/>
      <c r="HW99" s="35"/>
      <c r="HX99" s="35"/>
      <c r="HY99" s="35"/>
      <c r="HZ99" s="35"/>
      <c r="IA99" s="35"/>
      <c r="IB99" s="35"/>
      <c r="IC99" s="35"/>
      <c r="ID99" s="35"/>
      <c r="IE99" s="35"/>
      <c r="IF99" s="35"/>
      <c r="IG99" s="35"/>
      <c r="IH99" s="35"/>
      <c r="II99" s="35"/>
      <c r="IJ99" s="35"/>
      <c r="IK99" s="38"/>
      <c r="IL99" s="39"/>
    </row>
    <row r="100" s="36" customFormat="1" ht="17.1" customHeight="1" spans="1:246">
      <c r="A100" s="44" t="s">
        <v>258</v>
      </c>
      <c r="B100" s="45" t="s">
        <v>259</v>
      </c>
      <c r="C100" s="46">
        <v>2969</v>
      </c>
      <c r="D100" s="47">
        <v>3483</v>
      </c>
      <c r="E100" s="50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  <c r="BH100" s="35"/>
      <c r="BI100" s="35"/>
      <c r="BJ100" s="35"/>
      <c r="BK100" s="35"/>
      <c r="BL100" s="35"/>
      <c r="BM100" s="35"/>
      <c r="BN100" s="35"/>
      <c r="BO100" s="35"/>
      <c r="BP100" s="35"/>
      <c r="BQ100" s="35"/>
      <c r="BR100" s="35"/>
      <c r="BS100" s="35"/>
      <c r="BT100" s="35"/>
      <c r="BU100" s="35"/>
      <c r="BV100" s="35"/>
      <c r="BW100" s="35"/>
      <c r="BX100" s="35"/>
      <c r="BY100" s="35"/>
      <c r="BZ100" s="35"/>
      <c r="CA100" s="35"/>
      <c r="CB100" s="35"/>
      <c r="CC100" s="35"/>
      <c r="CD100" s="35"/>
      <c r="CE100" s="35"/>
      <c r="CF100" s="35"/>
      <c r="CG100" s="35"/>
      <c r="CH100" s="35"/>
      <c r="CI100" s="35"/>
      <c r="CJ100" s="35"/>
      <c r="CK100" s="35"/>
      <c r="CL100" s="35"/>
      <c r="CM100" s="35"/>
      <c r="CN100" s="35"/>
      <c r="CO100" s="35"/>
      <c r="CP100" s="35"/>
      <c r="CQ100" s="35"/>
      <c r="CR100" s="35"/>
      <c r="CS100" s="35"/>
      <c r="CT100" s="35"/>
      <c r="CU100" s="35"/>
      <c r="CV100" s="35"/>
      <c r="CW100" s="35"/>
      <c r="CX100" s="35"/>
      <c r="CY100" s="35"/>
      <c r="CZ100" s="35"/>
      <c r="DA100" s="35"/>
      <c r="DB100" s="35"/>
      <c r="DC100" s="35"/>
      <c r="DD100" s="35"/>
      <c r="DE100" s="35"/>
      <c r="DF100" s="35"/>
      <c r="DG100" s="35"/>
      <c r="DH100" s="35"/>
      <c r="DI100" s="35"/>
      <c r="DJ100" s="35"/>
      <c r="DK100" s="35"/>
      <c r="DL100" s="35"/>
      <c r="DM100" s="35"/>
      <c r="DN100" s="35"/>
      <c r="DO100" s="35"/>
      <c r="DP100" s="35"/>
      <c r="DQ100" s="35"/>
      <c r="DR100" s="35"/>
      <c r="DS100" s="35"/>
      <c r="DT100" s="35"/>
      <c r="DU100" s="35"/>
      <c r="DV100" s="35"/>
      <c r="DW100" s="35"/>
      <c r="DX100" s="35"/>
      <c r="DY100" s="35"/>
      <c r="DZ100" s="35"/>
      <c r="EA100" s="35"/>
      <c r="EB100" s="35"/>
      <c r="EC100" s="35"/>
      <c r="ED100" s="35"/>
      <c r="EE100" s="35"/>
      <c r="EF100" s="35"/>
      <c r="EG100" s="35"/>
      <c r="EH100" s="35"/>
      <c r="EI100" s="35"/>
      <c r="EJ100" s="35"/>
      <c r="EK100" s="35"/>
      <c r="EL100" s="35"/>
      <c r="EM100" s="35"/>
      <c r="EN100" s="35"/>
      <c r="EO100" s="35"/>
      <c r="EP100" s="35"/>
      <c r="EQ100" s="35"/>
      <c r="ER100" s="35"/>
      <c r="ES100" s="35"/>
      <c r="ET100" s="35"/>
      <c r="EU100" s="35"/>
      <c r="EV100" s="35"/>
      <c r="EW100" s="35"/>
      <c r="EX100" s="35"/>
      <c r="EY100" s="35"/>
      <c r="EZ100" s="35"/>
      <c r="FA100" s="35"/>
      <c r="FB100" s="35"/>
      <c r="FC100" s="35"/>
      <c r="FD100" s="35"/>
      <c r="FE100" s="35"/>
      <c r="FF100" s="35"/>
      <c r="FG100" s="35"/>
      <c r="FH100" s="35"/>
      <c r="FI100" s="35"/>
      <c r="FJ100" s="35"/>
      <c r="FK100" s="35"/>
      <c r="FL100" s="35"/>
      <c r="FM100" s="35"/>
      <c r="FN100" s="35"/>
      <c r="FO100" s="35"/>
      <c r="FP100" s="35"/>
      <c r="FQ100" s="35"/>
      <c r="FR100" s="35"/>
      <c r="FS100" s="35"/>
      <c r="FT100" s="35"/>
      <c r="FU100" s="35"/>
      <c r="FV100" s="35"/>
      <c r="FW100" s="35"/>
      <c r="FX100" s="35"/>
      <c r="FY100" s="35"/>
      <c r="FZ100" s="35"/>
      <c r="GA100" s="35"/>
      <c r="GB100" s="35"/>
      <c r="GC100" s="35"/>
      <c r="GD100" s="35"/>
      <c r="GE100" s="35"/>
      <c r="GF100" s="35"/>
      <c r="GG100" s="35"/>
      <c r="GH100" s="35"/>
      <c r="GI100" s="35"/>
      <c r="GJ100" s="35"/>
      <c r="GK100" s="35"/>
      <c r="GL100" s="35"/>
      <c r="GM100" s="35"/>
      <c r="GN100" s="35"/>
      <c r="GO100" s="35"/>
      <c r="GP100" s="35"/>
      <c r="GQ100" s="35"/>
      <c r="GR100" s="35"/>
      <c r="GS100" s="35"/>
      <c r="GT100" s="35"/>
      <c r="GU100" s="35"/>
      <c r="GV100" s="35"/>
      <c r="GW100" s="35"/>
      <c r="GX100" s="35"/>
      <c r="GY100" s="35"/>
      <c r="GZ100" s="35"/>
      <c r="HA100" s="35"/>
      <c r="HB100" s="35"/>
      <c r="HC100" s="35"/>
      <c r="HD100" s="35"/>
      <c r="HE100" s="35"/>
      <c r="HF100" s="35"/>
      <c r="HG100" s="35"/>
      <c r="HH100" s="35"/>
      <c r="HI100" s="35"/>
      <c r="HJ100" s="35"/>
      <c r="HK100" s="35"/>
      <c r="HL100" s="35"/>
      <c r="HM100" s="35"/>
      <c r="HN100" s="35"/>
      <c r="HO100" s="35"/>
      <c r="HP100" s="35"/>
      <c r="HQ100" s="35"/>
      <c r="HR100" s="35"/>
      <c r="HS100" s="35"/>
      <c r="HT100" s="35"/>
      <c r="HU100" s="35"/>
      <c r="HV100" s="35"/>
      <c r="HW100" s="35"/>
      <c r="HX100" s="35"/>
      <c r="HY100" s="35"/>
      <c r="HZ100" s="35"/>
      <c r="IA100" s="35"/>
      <c r="IB100" s="35"/>
      <c r="IC100" s="35"/>
      <c r="ID100" s="35"/>
      <c r="IE100" s="35"/>
      <c r="IF100" s="35"/>
      <c r="IG100" s="35"/>
      <c r="IH100" s="35"/>
      <c r="II100" s="35"/>
      <c r="IJ100" s="35"/>
      <c r="IK100" s="38"/>
      <c r="IL100" s="39"/>
    </row>
    <row r="101" s="36" customFormat="1" ht="17.1" customHeight="1" spans="1:246">
      <c r="A101" s="44">
        <v>216</v>
      </c>
      <c r="B101" s="45" t="s">
        <v>260</v>
      </c>
      <c r="C101" s="46">
        <v>34</v>
      </c>
      <c r="D101" s="47">
        <v>820</v>
      </c>
      <c r="E101" s="50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5"/>
      <c r="BL101" s="35"/>
      <c r="BM101" s="35"/>
      <c r="BN101" s="35"/>
      <c r="BO101" s="35"/>
      <c r="BP101" s="35"/>
      <c r="BQ101" s="35"/>
      <c r="BR101" s="35"/>
      <c r="BS101" s="35"/>
      <c r="BT101" s="35"/>
      <c r="BU101" s="35"/>
      <c r="BV101" s="35"/>
      <c r="BW101" s="35"/>
      <c r="BX101" s="35"/>
      <c r="BY101" s="35"/>
      <c r="BZ101" s="35"/>
      <c r="CA101" s="35"/>
      <c r="CB101" s="35"/>
      <c r="CC101" s="35"/>
      <c r="CD101" s="35"/>
      <c r="CE101" s="35"/>
      <c r="CF101" s="35"/>
      <c r="CG101" s="35"/>
      <c r="CH101" s="35"/>
      <c r="CI101" s="35"/>
      <c r="CJ101" s="35"/>
      <c r="CK101" s="35"/>
      <c r="CL101" s="35"/>
      <c r="CM101" s="35"/>
      <c r="CN101" s="35"/>
      <c r="CO101" s="35"/>
      <c r="CP101" s="35"/>
      <c r="CQ101" s="35"/>
      <c r="CR101" s="35"/>
      <c r="CS101" s="35"/>
      <c r="CT101" s="35"/>
      <c r="CU101" s="35"/>
      <c r="CV101" s="35"/>
      <c r="CW101" s="35"/>
      <c r="CX101" s="35"/>
      <c r="CY101" s="35"/>
      <c r="CZ101" s="35"/>
      <c r="DA101" s="35"/>
      <c r="DB101" s="35"/>
      <c r="DC101" s="35"/>
      <c r="DD101" s="35"/>
      <c r="DE101" s="35"/>
      <c r="DF101" s="35"/>
      <c r="DG101" s="35"/>
      <c r="DH101" s="35"/>
      <c r="DI101" s="35"/>
      <c r="DJ101" s="35"/>
      <c r="DK101" s="35"/>
      <c r="DL101" s="35"/>
      <c r="DM101" s="35"/>
      <c r="DN101" s="35"/>
      <c r="DO101" s="35"/>
      <c r="DP101" s="35"/>
      <c r="DQ101" s="35"/>
      <c r="DR101" s="35"/>
      <c r="DS101" s="35"/>
      <c r="DT101" s="35"/>
      <c r="DU101" s="35"/>
      <c r="DV101" s="35"/>
      <c r="DW101" s="35"/>
      <c r="DX101" s="35"/>
      <c r="DY101" s="35"/>
      <c r="DZ101" s="35"/>
      <c r="EA101" s="35"/>
      <c r="EB101" s="35"/>
      <c r="EC101" s="35"/>
      <c r="ED101" s="35"/>
      <c r="EE101" s="35"/>
      <c r="EF101" s="35"/>
      <c r="EG101" s="35"/>
      <c r="EH101" s="35"/>
      <c r="EI101" s="35"/>
      <c r="EJ101" s="35"/>
      <c r="EK101" s="35"/>
      <c r="EL101" s="35"/>
      <c r="EM101" s="35"/>
      <c r="EN101" s="35"/>
      <c r="EO101" s="35"/>
      <c r="EP101" s="35"/>
      <c r="EQ101" s="35"/>
      <c r="ER101" s="35"/>
      <c r="ES101" s="35"/>
      <c r="ET101" s="35"/>
      <c r="EU101" s="35"/>
      <c r="EV101" s="35"/>
      <c r="EW101" s="35"/>
      <c r="EX101" s="35"/>
      <c r="EY101" s="35"/>
      <c r="EZ101" s="35"/>
      <c r="FA101" s="35"/>
      <c r="FB101" s="35"/>
      <c r="FC101" s="35"/>
      <c r="FD101" s="35"/>
      <c r="FE101" s="35"/>
      <c r="FF101" s="35"/>
      <c r="FG101" s="35"/>
      <c r="FH101" s="35"/>
      <c r="FI101" s="35"/>
      <c r="FJ101" s="35"/>
      <c r="FK101" s="35"/>
      <c r="FL101" s="35"/>
      <c r="FM101" s="35"/>
      <c r="FN101" s="35"/>
      <c r="FO101" s="35"/>
      <c r="FP101" s="35"/>
      <c r="FQ101" s="35"/>
      <c r="FR101" s="35"/>
      <c r="FS101" s="35"/>
      <c r="FT101" s="35"/>
      <c r="FU101" s="35"/>
      <c r="FV101" s="35"/>
      <c r="FW101" s="35"/>
      <c r="FX101" s="35"/>
      <c r="FY101" s="35"/>
      <c r="FZ101" s="35"/>
      <c r="GA101" s="35"/>
      <c r="GB101" s="35"/>
      <c r="GC101" s="35"/>
      <c r="GD101" s="35"/>
      <c r="GE101" s="35"/>
      <c r="GF101" s="35"/>
      <c r="GG101" s="35"/>
      <c r="GH101" s="35"/>
      <c r="GI101" s="35"/>
      <c r="GJ101" s="35"/>
      <c r="GK101" s="35"/>
      <c r="GL101" s="35"/>
      <c r="GM101" s="35"/>
      <c r="GN101" s="35"/>
      <c r="GO101" s="35"/>
      <c r="GP101" s="35"/>
      <c r="GQ101" s="35"/>
      <c r="GR101" s="35"/>
      <c r="GS101" s="35"/>
      <c r="GT101" s="35"/>
      <c r="GU101" s="35"/>
      <c r="GV101" s="35"/>
      <c r="GW101" s="35"/>
      <c r="GX101" s="35"/>
      <c r="GY101" s="35"/>
      <c r="GZ101" s="35"/>
      <c r="HA101" s="35"/>
      <c r="HB101" s="35"/>
      <c r="HC101" s="35"/>
      <c r="HD101" s="35"/>
      <c r="HE101" s="35"/>
      <c r="HF101" s="35"/>
      <c r="HG101" s="35"/>
      <c r="HH101" s="35"/>
      <c r="HI101" s="35"/>
      <c r="HJ101" s="35"/>
      <c r="HK101" s="35"/>
      <c r="HL101" s="35"/>
      <c r="HM101" s="35"/>
      <c r="HN101" s="35"/>
      <c r="HO101" s="35"/>
      <c r="HP101" s="35"/>
      <c r="HQ101" s="35"/>
      <c r="HR101" s="35"/>
      <c r="HS101" s="35"/>
      <c r="HT101" s="35"/>
      <c r="HU101" s="35"/>
      <c r="HV101" s="35"/>
      <c r="HW101" s="35"/>
      <c r="HX101" s="35"/>
      <c r="HY101" s="35"/>
      <c r="HZ101" s="35"/>
      <c r="IA101" s="35"/>
      <c r="IB101" s="35"/>
      <c r="IC101" s="35"/>
      <c r="ID101" s="35"/>
      <c r="IE101" s="35"/>
      <c r="IF101" s="35"/>
      <c r="IG101" s="35"/>
      <c r="IH101" s="35"/>
      <c r="II101" s="35"/>
      <c r="IJ101" s="35"/>
      <c r="IK101" s="38"/>
      <c r="IL101" s="39"/>
    </row>
    <row r="102" s="36" customFormat="1" ht="17.1" customHeight="1" spans="1:246">
      <c r="A102" s="44" t="s">
        <v>261</v>
      </c>
      <c r="B102" s="45" t="s">
        <v>262</v>
      </c>
      <c r="C102" s="46"/>
      <c r="D102" s="47">
        <v>192</v>
      </c>
      <c r="E102" s="50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  <c r="BJ102" s="35"/>
      <c r="BK102" s="35"/>
      <c r="BL102" s="35"/>
      <c r="BM102" s="35"/>
      <c r="BN102" s="35"/>
      <c r="BO102" s="35"/>
      <c r="BP102" s="35"/>
      <c r="BQ102" s="35"/>
      <c r="BR102" s="35"/>
      <c r="BS102" s="35"/>
      <c r="BT102" s="35"/>
      <c r="BU102" s="35"/>
      <c r="BV102" s="35"/>
      <c r="BW102" s="35"/>
      <c r="BX102" s="35"/>
      <c r="BY102" s="35"/>
      <c r="BZ102" s="35"/>
      <c r="CA102" s="35"/>
      <c r="CB102" s="35"/>
      <c r="CC102" s="35"/>
      <c r="CD102" s="35"/>
      <c r="CE102" s="35"/>
      <c r="CF102" s="35"/>
      <c r="CG102" s="35"/>
      <c r="CH102" s="35"/>
      <c r="CI102" s="35"/>
      <c r="CJ102" s="35"/>
      <c r="CK102" s="35"/>
      <c r="CL102" s="35"/>
      <c r="CM102" s="35"/>
      <c r="CN102" s="35"/>
      <c r="CO102" s="35"/>
      <c r="CP102" s="35"/>
      <c r="CQ102" s="35"/>
      <c r="CR102" s="35"/>
      <c r="CS102" s="35"/>
      <c r="CT102" s="35"/>
      <c r="CU102" s="35"/>
      <c r="CV102" s="35"/>
      <c r="CW102" s="35"/>
      <c r="CX102" s="35"/>
      <c r="CY102" s="35"/>
      <c r="CZ102" s="35"/>
      <c r="DA102" s="35"/>
      <c r="DB102" s="35"/>
      <c r="DC102" s="35"/>
      <c r="DD102" s="35"/>
      <c r="DE102" s="35"/>
      <c r="DF102" s="35"/>
      <c r="DG102" s="35"/>
      <c r="DH102" s="35"/>
      <c r="DI102" s="35"/>
      <c r="DJ102" s="35"/>
      <c r="DK102" s="35"/>
      <c r="DL102" s="35"/>
      <c r="DM102" s="35"/>
      <c r="DN102" s="35"/>
      <c r="DO102" s="35"/>
      <c r="DP102" s="35"/>
      <c r="DQ102" s="35"/>
      <c r="DR102" s="35"/>
      <c r="DS102" s="35"/>
      <c r="DT102" s="35"/>
      <c r="DU102" s="35"/>
      <c r="DV102" s="35"/>
      <c r="DW102" s="35"/>
      <c r="DX102" s="35"/>
      <c r="DY102" s="35"/>
      <c r="DZ102" s="35"/>
      <c r="EA102" s="35"/>
      <c r="EB102" s="35"/>
      <c r="EC102" s="35"/>
      <c r="ED102" s="35"/>
      <c r="EE102" s="35"/>
      <c r="EF102" s="35"/>
      <c r="EG102" s="35"/>
      <c r="EH102" s="35"/>
      <c r="EI102" s="35"/>
      <c r="EJ102" s="35"/>
      <c r="EK102" s="35"/>
      <c r="EL102" s="35"/>
      <c r="EM102" s="35"/>
      <c r="EN102" s="35"/>
      <c r="EO102" s="35"/>
      <c r="EP102" s="35"/>
      <c r="EQ102" s="35"/>
      <c r="ER102" s="35"/>
      <c r="ES102" s="35"/>
      <c r="ET102" s="35"/>
      <c r="EU102" s="35"/>
      <c r="EV102" s="35"/>
      <c r="EW102" s="35"/>
      <c r="EX102" s="35"/>
      <c r="EY102" s="35"/>
      <c r="EZ102" s="35"/>
      <c r="FA102" s="35"/>
      <c r="FB102" s="35"/>
      <c r="FC102" s="35"/>
      <c r="FD102" s="35"/>
      <c r="FE102" s="35"/>
      <c r="FF102" s="35"/>
      <c r="FG102" s="35"/>
      <c r="FH102" s="35"/>
      <c r="FI102" s="35"/>
      <c r="FJ102" s="35"/>
      <c r="FK102" s="35"/>
      <c r="FL102" s="35"/>
      <c r="FM102" s="35"/>
      <c r="FN102" s="35"/>
      <c r="FO102" s="35"/>
      <c r="FP102" s="35"/>
      <c r="FQ102" s="35"/>
      <c r="FR102" s="35"/>
      <c r="FS102" s="35"/>
      <c r="FT102" s="35"/>
      <c r="FU102" s="35"/>
      <c r="FV102" s="35"/>
      <c r="FW102" s="35"/>
      <c r="FX102" s="35"/>
      <c r="FY102" s="35"/>
      <c r="FZ102" s="35"/>
      <c r="GA102" s="35"/>
      <c r="GB102" s="35"/>
      <c r="GC102" s="35"/>
      <c r="GD102" s="35"/>
      <c r="GE102" s="35"/>
      <c r="GF102" s="35"/>
      <c r="GG102" s="35"/>
      <c r="GH102" s="35"/>
      <c r="GI102" s="35"/>
      <c r="GJ102" s="35"/>
      <c r="GK102" s="35"/>
      <c r="GL102" s="35"/>
      <c r="GM102" s="35"/>
      <c r="GN102" s="35"/>
      <c r="GO102" s="35"/>
      <c r="GP102" s="35"/>
      <c r="GQ102" s="35"/>
      <c r="GR102" s="35"/>
      <c r="GS102" s="35"/>
      <c r="GT102" s="35"/>
      <c r="GU102" s="35"/>
      <c r="GV102" s="35"/>
      <c r="GW102" s="35"/>
      <c r="GX102" s="35"/>
      <c r="GY102" s="35"/>
      <c r="GZ102" s="35"/>
      <c r="HA102" s="35"/>
      <c r="HB102" s="35"/>
      <c r="HC102" s="35"/>
      <c r="HD102" s="35"/>
      <c r="HE102" s="35"/>
      <c r="HF102" s="35"/>
      <c r="HG102" s="35"/>
      <c r="HH102" s="35"/>
      <c r="HI102" s="35"/>
      <c r="HJ102" s="35"/>
      <c r="HK102" s="35"/>
      <c r="HL102" s="35"/>
      <c r="HM102" s="35"/>
      <c r="HN102" s="35"/>
      <c r="HO102" s="35"/>
      <c r="HP102" s="35"/>
      <c r="HQ102" s="35"/>
      <c r="HR102" s="35"/>
      <c r="HS102" s="35"/>
      <c r="HT102" s="35"/>
      <c r="HU102" s="35"/>
      <c r="HV102" s="35"/>
      <c r="HW102" s="35"/>
      <c r="HX102" s="35"/>
      <c r="HY102" s="35"/>
      <c r="HZ102" s="35"/>
      <c r="IA102" s="35"/>
      <c r="IB102" s="35"/>
      <c r="IC102" s="35"/>
      <c r="ID102" s="35"/>
      <c r="IE102" s="35"/>
      <c r="IF102" s="35"/>
      <c r="IG102" s="35"/>
      <c r="IH102" s="35"/>
      <c r="II102" s="35"/>
      <c r="IJ102" s="35"/>
      <c r="IK102" s="38"/>
      <c r="IL102" s="39"/>
    </row>
    <row r="103" s="36" customFormat="1" ht="17.1" customHeight="1" spans="1:246">
      <c r="A103" s="44" t="s">
        <v>263</v>
      </c>
      <c r="B103" s="45" t="s">
        <v>264</v>
      </c>
      <c r="C103" s="46"/>
      <c r="D103" s="47">
        <v>192</v>
      </c>
      <c r="E103" s="50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  <c r="BJ103" s="35"/>
      <c r="BK103" s="35"/>
      <c r="BL103" s="35"/>
      <c r="BM103" s="35"/>
      <c r="BN103" s="35"/>
      <c r="BO103" s="35"/>
      <c r="BP103" s="35"/>
      <c r="BQ103" s="35"/>
      <c r="BR103" s="35"/>
      <c r="BS103" s="35"/>
      <c r="BT103" s="35"/>
      <c r="BU103" s="35"/>
      <c r="BV103" s="35"/>
      <c r="BW103" s="35"/>
      <c r="BX103" s="35"/>
      <c r="BY103" s="35"/>
      <c r="BZ103" s="35"/>
      <c r="CA103" s="35"/>
      <c r="CB103" s="35"/>
      <c r="CC103" s="35"/>
      <c r="CD103" s="35"/>
      <c r="CE103" s="35"/>
      <c r="CF103" s="35"/>
      <c r="CG103" s="35"/>
      <c r="CH103" s="35"/>
      <c r="CI103" s="35"/>
      <c r="CJ103" s="35"/>
      <c r="CK103" s="35"/>
      <c r="CL103" s="35"/>
      <c r="CM103" s="35"/>
      <c r="CN103" s="35"/>
      <c r="CO103" s="35"/>
      <c r="CP103" s="35"/>
      <c r="CQ103" s="35"/>
      <c r="CR103" s="35"/>
      <c r="CS103" s="35"/>
      <c r="CT103" s="35"/>
      <c r="CU103" s="35"/>
      <c r="CV103" s="35"/>
      <c r="CW103" s="35"/>
      <c r="CX103" s="35"/>
      <c r="CY103" s="35"/>
      <c r="CZ103" s="35"/>
      <c r="DA103" s="35"/>
      <c r="DB103" s="35"/>
      <c r="DC103" s="35"/>
      <c r="DD103" s="35"/>
      <c r="DE103" s="35"/>
      <c r="DF103" s="35"/>
      <c r="DG103" s="35"/>
      <c r="DH103" s="35"/>
      <c r="DI103" s="35"/>
      <c r="DJ103" s="35"/>
      <c r="DK103" s="35"/>
      <c r="DL103" s="35"/>
      <c r="DM103" s="35"/>
      <c r="DN103" s="35"/>
      <c r="DO103" s="35"/>
      <c r="DP103" s="35"/>
      <c r="DQ103" s="35"/>
      <c r="DR103" s="35"/>
      <c r="DS103" s="35"/>
      <c r="DT103" s="35"/>
      <c r="DU103" s="35"/>
      <c r="DV103" s="35"/>
      <c r="DW103" s="35"/>
      <c r="DX103" s="35"/>
      <c r="DY103" s="35"/>
      <c r="DZ103" s="35"/>
      <c r="EA103" s="35"/>
      <c r="EB103" s="35"/>
      <c r="EC103" s="35"/>
      <c r="ED103" s="35"/>
      <c r="EE103" s="35"/>
      <c r="EF103" s="35"/>
      <c r="EG103" s="35"/>
      <c r="EH103" s="35"/>
      <c r="EI103" s="35"/>
      <c r="EJ103" s="35"/>
      <c r="EK103" s="35"/>
      <c r="EL103" s="35"/>
      <c r="EM103" s="35"/>
      <c r="EN103" s="35"/>
      <c r="EO103" s="35"/>
      <c r="EP103" s="35"/>
      <c r="EQ103" s="35"/>
      <c r="ER103" s="35"/>
      <c r="ES103" s="35"/>
      <c r="ET103" s="35"/>
      <c r="EU103" s="35"/>
      <c r="EV103" s="35"/>
      <c r="EW103" s="35"/>
      <c r="EX103" s="35"/>
      <c r="EY103" s="35"/>
      <c r="EZ103" s="35"/>
      <c r="FA103" s="35"/>
      <c r="FB103" s="35"/>
      <c r="FC103" s="35"/>
      <c r="FD103" s="35"/>
      <c r="FE103" s="35"/>
      <c r="FF103" s="35"/>
      <c r="FG103" s="35"/>
      <c r="FH103" s="35"/>
      <c r="FI103" s="35"/>
      <c r="FJ103" s="35"/>
      <c r="FK103" s="35"/>
      <c r="FL103" s="35"/>
      <c r="FM103" s="35"/>
      <c r="FN103" s="35"/>
      <c r="FO103" s="35"/>
      <c r="FP103" s="35"/>
      <c r="FQ103" s="35"/>
      <c r="FR103" s="35"/>
      <c r="FS103" s="35"/>
      <c r="FT103" s="35"/>
      <c r="FU103" s="35"/>
      <c r="FV103" s="35"/>
      <c r="FW103" s="35"/>
      <c r="FX103" s="35"/>
      <c r="FY103" s="35"/>
      <c r="FZ103" s="35"/>
      <c r="GA103" s="35"/>
      <c r="GB103" s="35"/>
      <c r="GC103" s="35"/>
      <c r="GD103" s="35"/>
      <c r="GE103" s="35"/>
      <c r="GF103" s="35"/>
      <c r="GG103" s="35"/>
      <c r="GH103" s="35"/>
      <c r="GI103" s="35"/>
      <c r="GJ103" s="35"/>
      <c r="GK103" s="35"/>
      <c r="GL103" s="35"/>
      <c r="GM103" s="35"/>
      <c r="GN103" s="35"/>
      <c r="GO103" s="35"/>
      <c r="GP103" s="35"/>
      <c r="GQ103" s="35"/>
      <c r="GR103" s="35"/>
      <c r="GS103" s="35"/>
      <c r="GT103" s="35"/>
      <c r="GU103" s="35"/>
      <c r="GV103" s="35"/>
      <c r="GW103" s="35"/>
      <c r="GX103" s="35"/>
      <c r="GY103" s="35"/>
      <c r="GZ103" s="35"/>
      <c r="HA103" s="35"/>
      <c r="HB103" s="35"/>
      <c r="HC103" s="35"/>
      <c r="HD103" s="35"/>
      <c r="HE103" s="35"/>
      <c r="HF103" s="35"/>
      <c r="HG103" s="35"/>
      <c r="HH103" s="35"/>
      <c r="HI103" s="35"/>
      <c r="HJ103" s="35"/>
      <c r="HK103" s="35"/>
      <c r="HL103" s="35"/>
      <c r="HM103" s="35"/>
      <c r="HN103" s="35"/>
      <c r="HO103" s="35"/>
      <c r="HP103" s="35"/>
      <c r="HQ103" s="35"/>
      <c r="HR103" s="35"/>
      <c r="HS103" s="35"/>
      <c r="HT103" s="35"/>
      <c r="HU103" s="35"/>
      <c r="HV103" s="35"/>
      <c r="HW103" s="35"/>
      <c r="HX103" s="35"/>
      <c r="HY103" s="35"/>
      <c r="HZ103" s="35"/>
      <c r="IA103" s="35"/>
      <c r="IB103" s="35"/>
      <c r="IC103" s="35"/>
      <c r="ID103" s="35"/>
      <c r="IE103" s="35"/>
      <c r="IF103" s="35"/>
      <c r="IG103" s="35"/>
      <c r="IH103" s="35"/>
      <c r="II103" s="35"/>
      <c r="IJ103" s="35"/>
      <c r="IK103" s="38"/>
      <c r="IL103" s="39"/>
    </row>
    <row r="104" s="36" customFormat="1" ht="17.1" customHeight="1" spans="1:246">
      <c r="A104" s="44" t="s">
        <v>265</v>
      </c>
      <c r="B104" s="45" t="s">
        <v>266</v>
      </c>
      <c r="C104" s="46">
        <v>34</v>
      </c>
      <c r="D104" s="47">
        <v>63</v>
      </c>
      <c r="E104" s="50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  <c r="BM104" s="35"/>
      <c r="BN104" s="35"/>
      <c r="BO104" s="35"/>
      <c r="BP104" s="35"/>
      <c r="BQ104" s="35"/>
      <c r="BR104" s="35"/>
      <c r="BS104" s="35"/>
      <c r="BT104" s="35"/>
      <c r="BU104" s="35"/>
      <c r="BV104" s="35"/>
      <c r="BW104" s="35"/>
      <c r="BX104" s="35"/>
      <c r="BY104" s="35"/>
      <c r="BZ104" s="35"/>
      <c r="CA104" s="35"/>
      <c r="CB104" s="35"/>
      <c r="CC104" s="35"/>
      <c r="CD104" s="35"/>
      <c r="CE104" s="35"/>
      <c r="CF104" s="35"/>
      <c r="CG104" s="35"/>
      <c r="CH104" s="35"/>
      <c r="CI104" s="35"/>
      <c r="CJ104" s="35"/>
      <c r="CK104" s="35"/>
      <c r="CL104" s="35"/>
      <c r="CM104" s="35"/>
      <c r="CN104" s="35"/>
      <c r="CO104" s="35"/>
      <c r="CP104" s="35"/>
      <c r="CQ104" s="35"/>
      <c r="CR104" s="35"/>
      <c r="CS104" s="35"/>
      <c r="CT104" s="35"/>
      <c r="CU104" s="35"/>
      <c r="CV104" s="35"/>
      <c r="CW104" s="35"/>
      <c r="CX104" s="35"/>
      <c r="CY104" s="35"/>
      <c r="CZ104" s="35"/>
      <c r="DA104" s="35"/>
      <c r="DB104" s="35"/>
      <c r="DC104" s="35"/>
      <c r="DD104" s="35"/>
      <c r="DE104" s="35"/>
      <c r="DF104" s="35"/>
      <c r="DG104" s="35"/>
      <c r="DH104" s="35"/>
      <c r="DI104" s="35"/>
      <c r="DJ104" s="35"/>
      <c r="DK104" s="35"/>
      <c r="DL104" s="35"/>
      <c r="DM104" s="35"/>
      <c r="DN104" s="35"/>
      <c r="DO104" s="35"/>
      <c r="DP104" s="35"/>
      <c r="DQ104" s="35"/>
      <c r="DR104" s="35"/>
      <c r="DS104" s="35"/>
      <c r="DT104" s="35"/>
      <c r="DU104" s="35"/>
      <c r="DV104" s="35"/>
      <c r="DW104" s="35"/>
      <c r="DX104" s="35"/>
      <c r="DY104" s="35"/>
      <c r="DZ104" s="35"/>
      <c r="EA104" s="35"/>
      <c r="EB104" s="35"/>
      <c r="EC104" s="35"/>
      <c r="ED104" s="35"/>
      <c r="EE104" s="35"/>
      <c r="EF104" s="35"/>
      <c r="EG104" s="35"/>
      <c r="EH104" s="35"/>
      <c r="EI104" s="35"/>
      <c r="EJ104" s="35"/>
      <c r="EK104" s="35"/>
      <c r="EL104" s="35"/>
      <c r="EM104" s="35"/>
      <c r="EN104" s="35"/>
      <c r="EO104" s="35"/>
      <c r="EP104" s="35"/>
      <c r="EQ104" s="35"/>
      <c r="ER104" s="35"/>
      <c r="ES104" s="35"/>
      <c r="ET104" s="35"/>
      <c r="EU104" s="35"/>
      <c r="EV104" s="35"/>
      <c r="EW104" s="35"/>
      <c r="EX104" s="35"/>
      <c r="EY104" s="35"/>
      <c r="EZ104" s="35"/>
      <c r="FA104" s="35"/>
      <c r="FB104" s="35"/>
      <c r="FC104" s="35"/>
      <c r="FD104" s="35"/>
      <c r="FE104" s="35"/>
      <c r="FF104" s="35"/>
      <c r="FG104" s="35"/>
      <c r="FH104" s="35"/>
      <c r="FI104" s="35"/>
      <c r="FJ104" s="35"/>
      <c r="FK104" s="35"/>
      <c r="FL104" s="35"/>
      <c r="FM104" s="35"/>
      <c r="FN104" s="35"/>
      <c r="FO104" s="35"/>
      <c r="FP104" s="35"/>
      <c r="FQ104" s="35"/>
      <c r="FR104" s="35"/>
      <c r="FS104" s="35"/>
      <c r="FT104" s="35"/>
      <c r="FU104" s="35"/>
      <c r="FV104" s="35"/>
      <c r="FW104" s="35"/>
      <c r="FX104" s="35"/>
      <c r="FY104" s="35"/>
      <c r="FZ104" s="35"/>
      <c r="GA104" s="35"/>
      <c r="GB104" s="35"/>
      <c r="GC104" s="35"/>
      <c r="GD104" s="35"/>
      <c r="GE104" s="35"/>
      <c r="GF104" s="35"/>
      <c r="GG104" s="35"/>
      <c r="GH104" s="35"/>
      <c r="GI104" s="35"/>
      <c r="GJ104" s="35"/>
      <c r="GK104" s="35"/>
      <c r="GL104" s="35"/>
      <c r="GM104" s="35"/>
      <c r="GN104" s="35"/>
      <c r="GO104" s="35"/>
      <c r="GP104" s="35"/>
      <c r="GQ104" s="35"/>
      <c r="GR104" s="35"/>
      <c r="GS104" s="35"/>
      <c r="GT104" s="35"/>
      <c r="GU104" s="35"/>
      <c r="GV104" s="35"/>
      <c r="GW104" s="35"/>
      <c r="GX104" s="35"/>
      <c r="GY104" s="35"/>
      <c r="GZ104" s="35"/>
      <c r="HA104" s="35"/>
      <c r="HB104" s="35"/>
      <c r="HC104" s="35"/>
      <c r="HD104" s="35"/>
      <c r="HE104" s="35"/>
      <c r="HF104" s="35"/>
      <c r="HG104" s="35"/>
      <c r="HH104" s="35"/>
      <c r="HI104" s="35"/>
      <c r="HJ104" s="35"/>
      <c r="HK104" s="35"/>
      <c r="HL104" s="35"/>
      <c r="HM104" s="35"/>
      <c r="HN104" s="35"/>
      <c r="HO104" s="35"/>
      <c r="HP104" s="35"/>
      <c r="HQ104" s="35"/>
      <c r="HR104" s="35"/>
      <c r="HS104" s="35"/>
      <c r="HT104" s="35"/>
      <c r="HU104" s="35"/>
      <c r="HV104" s="35"/>
      <c r="HW104" s="35"/>
      <c r="HX104" s="35"/>
      <c r="HY104" s="35"/>
      <c r="HZ104" s="35"/>
      <c r="IA104" s="35"/>
      <c r="IB104" s="35"/>
      <c r="IC104" s="35"/>
      <c r="ID104" s="35"/>
      <c r="IE104" s="35"/>
      <c r="IF104" s="35"/>
      <c r="IG104" s="35"/>
      <c r="IH104" s="35"/>
      <c r="II104" s="35"/>
      <c r="IJ104" s="35"/>
      <c r="IK104" s="38"/>
      <c r="IL104" s="39"/>
    </row>
    <row r="105" s="36" customFormat="1" ht="17.1" customHeight="1" spans="1:246">
      <c r="A105" s="44" t="s">
        <v>267</v>
      </c>
      <c r="B105" s="45" t="s">
        <v>268</v>
      </c>
      <c r="C105" s="46">
        <v>34</v>
      </c>
      <c r="D105" s="47">
        <v>63</v>
      </c>
      <c r="E105" s="50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5"/>
      <c r="BL105" s="35"/>
      <c r="BM105" s="35"/>
      <c r="BN105" s="35"/>
      <c r="BO105" s="35"/>
      <c r="BP105" s="35"/>
      <c r="BQ105" s="35"/>
      <c r="BR105" s="35"/>
      <c r="BS105" s="35"/>
      <c r="BT105" s="35"/>
      <c r="BU105" s="35"/>
      <c r="BV105" s="35"/>
      <c r="BW105" s="35"/>
      <c r="BX105" s="35"/>
      <c r="BY105" s="35"/>
      <c r="BZ105" s="35"/>
      <c r="CA105" s="35"/>
      <c r="CB105" s="35"/>
      <c r="CC105" s="35"/>
      <c r="CD105" s="35"/>
      <c r="CE105" s="35"/>
      <c r="CF105" s="35"/>
      <c r="CG105" s="35"/>
      <c r="CH105" s="35"/>
      <c r="CI105" s="35"/>
      <c r="CJ105" s="35"/>
      <c r="CK105" s="35"/>
      <c r="CL105" s="35"/>
      <c r="CM105" s="35"/>
      <c r="CN105" s="35"/>
      <c r="CO105" s="35"/>
      <c r="CP105" s="35"/>
      <c r="CQ105" s="35"/>
      <c r="CR105" s="35"/>
      <c r="CS105" s="35"/>
      <c r="CT105" s="35"/>
      <c r="CU105" s="35"/>
      <c r="CV105" s="35"/>
      <c r="CW105" s="35"/>
      <c r="CX105" s="35"/>
      <c r="CY105" s="35"/>
      <c r="CZ105" s="35"/>
      <c r="DA105" s="35"/>
      <c r="DB105" s="35"/>
      <c r="DC105" s="35"/>
      <c r="DD105" s="35"/>
      <c r="DE105" s="35"/>
      <c r="DF105" s="35"/>
      <c r="DG105" s="35"/>
      <c r="DH105" s="35"/>
      <c r="DI105" s="35"/>
      <c r="DJ105" s="35"/>
      <c r="DK105" s="35"/>
      <c r="DL105" s="35"/>
      <c r="DM105" s="35"/>
      <c r="DN105" s="35"/>
      <c r="DO105" s="35"/>
      <c r="DP105" s="35"/>
      <c r="DQ105" s="35"/>
      <c r="DR105" s="35"/>
      <c r="DS105" s="35"/>
      <c r="DT105" s="35"/>
      <c r="DU105" s="35"/>
      <c r="DV105" s="35"/>
      <c r="DW105" s="35"/>
      <c r="DX105" s="35"/>
      <c r="DY105" s="35"/>
      <c r="DZ105" s="35"/>
      <c r="EA105" s="35"/>
      <c r="EB105" s="35"/>
      <c r="EC105" s="35"/>
      <c r="ED105" s="35"/>
      <c r="EE105" s="35"/>
      <c r="EF105" s="35"/>
      <c r="EG105" s="35"/>
      <c r="EH105" s="35"/>
      <c r="EI105" s="35"/>
      <c r="EJ105" s="35"/>
      <c r="EK105" s="35"/>
      <c r="EL105" s="35"/>
      <c r="EM105" s="35"/>
      <c r="EN105" s="35"/>
      <c r="EO105" s="35"/>
      <c r="EP105" s="35"/>
      <c r="EQ105" s="35"/>
      <c r="ER105" s="35"/>
      <c r="ES105" s="35"/>
      <c r="ET105" s="35"/>
      <c r="EU105" s="35"/>
      <c r="EV105" s="35"/>
      <c r="EW105" s="35"/>
      <c r="EX105" s="35"/>
      <c r="EY105" s="35"/>
      <c r="EZ105" s="35"/>
      <c r="FA105" s="35"/>
      <c r="FB105" s="35"/>
      <c r="FC105" s="35"/>
      <c r="FD105" s="35"/>
      <c r="FE105" s="35"/>
      <c r="FF105" s="35"/>
      <c r="FG105" s="35"/>
      <c r="FH105" s="35"/>
      <c r="FI105" s="35"/>
      <c r="FJ105" s="35"/>
      <c r="FK105" s="35"/>
      <c r="FL105" s="35"/>
      <c r="FM105" s="35"/>
      <c r="FN105" s="35"/>
      <c r="FO105" s="35"/>
      <c r="FP105" s="35"/>
      <c r="FQ105" s="35"/>
      <c r="FR105" s="35"/>
      <c r="FS105" s="35"/>
      <c r="FT105" s="35"/>
      <c r="FU105" s="35"/>
      <c r="FV105" s="35"/>
      <c r="FW105" s="35"/>
      <c r="FX105" s="35"/>
      <c r="FY105" s="35"/>
      <c r="FZ105" s="35"/>
      <c r="GA105" s="35"/>
      <c r="GB105" s="35"/>
      <c r="GC105" s="35"/>
      <c r="GD105" s="35"/>
      <c r="GE105" s="35"/>
      <c r="GF105" s="35"/>
      <c r="GG105" s="35"/>
      <c r="GH105" s="35"/>
      <c r="GI105" s="35"/>
      <c r="GJ105" s="35"/>
      <c r="GK105" s="35"/>
      <c r="GL105" s="35"/>
      <c r="GM105" s="35"/>
      <c r="GN105" s="35"/>
      <c r="GO105" s="35"/>
      <c r="GP105" s="35"/>
      <c r="GQ105" s="35"/>
      <c r="GR105" s="35"/>
      <c r="GS105" s="35"/>
      <c r="GT105" s="35"/>
      <c r="GU105" s="35"/>
      <c r="GV105" s="35"/>
      <c r="GW105" s="35"/>
      <c r="GX105" s="35"/>
      <c r="GY105" s="35"/>
      <c r="GZ105" s="35"/>
      <c r="HA105" s="35"/>
      <c r="HB105" s="35"/>
      <c r="HC105" s="35"/>
      <c r="HD105" s="35"/>
      <c r="HE105" s="35"/>
      <c r="HF105" s="35"/>
      <c r="HG105" s="35"/>
      <c r="HH105" s="35"/>
      <c r="HI105" s="35"/>
      <c r="HJ105" s="35"/>
      <c r="HK105" s="35"/>
      <c r="HL105" s="35"/>
      <c r="HM105" s="35"/>
      <c r="HN105" s="35"/>
      <c r="HO105" s="35"/>
      <c r="HP105" s="35"/>
      <c r="HQ105" s="35"/>
      <c r="HR105" s="35"/>
      <c r="HS105" s="35"/>
      <c r="HT105" s="35"/>
      <c r="HU105" s="35"/>
      <c r="HV105" s="35"/>
      <c r="HW105" s="35"/>
      <c r="HX105" s="35"/>
      <c r="HY105" s="35"/>
      <c r="HZ105" s="35"/>
      <c r="IA105" s="35"/>
      <c r="IB105" s="35"/>
      <c r="IC105" s="35"/>
      <c r="ID105" s="35"/>
      <c r="IE105" s="35"/>
      <c r="IF105" s="35"/>
      <c r="IG105" s="35"/>
      <c r="IH105" s="35"/>
      <c r="II105" s="35"/>
      <c r="IJ105" s="35"/>
      <c r="IK105" s="38"/>
      <c r="IL105" s="39"/>
    </row>
    <row r="106" s="36" customFormat="1" ht="17.1" customHeight="1" spans="1:246">
      <c r="A106" s="44">
        <v>21699</v>
      </c>
      <c r="B106" s="45" t="s">
        <v>269</v>
      </c>
      <c r="C106" s="46"/>
      <c r="D106" s="47">
        <v>565</v>
      </c>
      <c r="E106" s="50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  <c r="BH106" s="35"/>
      <c r="BI106" s="35"/>
      <c r="BJ106" s="35"/>
      <c r="BK106" s="35"/>
      <c r="BL106" s="35"/>
      <c r="BM106" s="35"/>
      <c r="BN106" s="35"/>
      <c r="BO106" s="35"/>
      <c r="BP106" s="35"/>
      <c r="BQ106" s="35"/>
      <c r="BR106" s="35"/>
      <c r="BS106" s="35"/>
      <c r="BT106" s="35"/>
      <c r="BU106" s="35"/>
      <c r="BV106" s="35"/>
      <c r="BW106" s="35"/>
      <c r="BX106" s="35"/>
      <c r="BY106" s="35"/>
      <c r="BZ106" s="35"/>
      <c r="CA106" s="35"/>
      <c r="CB106" s="35"/>
      <c r="CC106" s="35"/>
      <c r="CD106" s="35"/>
      <c r="CE106" s="35"/>
      <c r="CF106" s="35"/>
      <c r="CG106" s="35"/>
      <c r="CH106" s="35"/>
      <c r="CI106" s="35"/>
      <c r="CJ106" s="35"/>
      <c r="CK106" s="35"/>
      <c r="CL106" s="35"/>
      <c r="CM106" s="35"/>
      <c r="CN106" s="35"/>
      <c r="CO106" s="35"/>
      <c r="CP106" s="35"/>
      <c r="CQ106" s="35"/>
      <c r="CR106" s="35"/>
      <c r="CS106" s="35"/>
      <c r="CT106" s="35"/>
      <c r="CU106" s="35"/>
      <c r="CV106" s="35"/>
      <c r="CW106" s="35"/>
      <c r="CX106" s="35"/>
      <c r="CY106" s="35"/>
      <c r="CZ106" s="35"/>
      <c r="DA106" s="35"/>
      <c r="DB106" s="35"/>
      <c r="DC106" s="35"/>
      <c r="DD106" s="35"/>
      <c r="DE106" s="35"/>
      <c r="DF106" s="35"/>
      <c r="DG106" s="35"/>
      <c r="DH106" s="35"/>
      <c r="DI106" s="35"/>
      <c r="DJ106" s="35"/>
      <c r="DK106" s="35"/>
      <c r="DL106" s="35"/>
      <c r="DM106" s="35"/>
      <c r="DN106" s="35"/>
      <c r="DO106" s="35"/>
      <c r="DP106" s="35"/>
      <c r="DQ106" s="35"/>
      <c r="DR106" s="35"/>
      <c r="DS106" s="35"/>
      <c r="DT106" s="35"/>
      <c r="DU106" s="35"/>
      <c r="DV106" s="35"/>
      <c r="DW106" s="35"/>
      <c r="DX106" s="35"/>
      <c r="DY106" s="35"/>
      <c r="DZ106" s="35"/>
      <c r="EA106" s="35"/>
      <c r="EB106" s="35"/>
      <c r="EC106" s="35"/>
      <c r="ED106" s="35"/>
      <c r="EE106" s="35"/>
      <c r="EF106" s="35"/>
      <c r="EG106" s="35"/>
      <c r="EH106" s="35"/>
      <c r="EI106" s="35"/>
      <c r="EJ106" s="35"/>
      <c r="EK106" s="35"/>
      <c r="EL106" s="35"/>
      <c r="EM106" s="35"/>
      <c r="EN106" s="35"/>
      <c r="EO106" s="35"/>
      <c r="EP106" s="35"/>
      <c r="EQ106" s="35"/>
      <c r="ER106" s="35"/>
      <c r="ES106" s="35"/>
      <c r="ET106" s="35"/>
      <c r="EU106" s="35"/>
      <c r="EV106" s="35"/>
      <c r="EW106" s="35"/>
      <c r="EX106" s="35"/>
      <c r="EY106" s="35"/>
      <c r="EZ106" s="35"/>
      <c r="FA106" s="35"/>
      <c r="FB106" s="35"/>
      <c r="FC106" s="35"/>
      <c r="FD106" s="35"/>
      <c r="FE106" s="35"/>
      <c r="FF106" s="35"/>
      <c r="FG106" s="35"/>
      <c r="FH106" s="35"/>
      <c r="FI106" s="35"/>
      <c r="FJ106" s="35"/>
      <c r="FK106" s="35"/>
      <c r="FL106" s="35"/>
      <c r="FM106" s="35"/>
      <c r="FN106" s="35"/>
      <c r="FO106" s="35"/>
      <c r="FP106" s="35"/>
      <c r="FQ106" s="35"/>
      <c r="FR106" s="35"/>
      <c r="FS106" s="35"/>
      <c r="FT106" s="35"/>
      <c r="FU106" s="35"/>
      <c r="FV106" s="35"/>
      <c r="FW106" s="35"/>
      <c r="FX106" s="35"/>
      <c r="FY106" s="35"/>
      <c r="FZ106" s="35"/>
      <c r="GA106" s="35"/>
      <c r="GB106" s="35"/>
      <c r="GC106" s="35"/>
      <c r="GD106" s="35"/>
      <c r="GE106" s="35"/>
      <c r="GF106" s="35"/>
      <c r="GG106" s="35"/>
      <c r="GH106" s="35"/>
      <c r="GI106" s="35"/>
      <c r="GJ106" s="35"/>
      <c r="GK106" s="35"/>
      <c r="GL106" s="35"/>
      <c r="GM106" s="35"/>
      <c r="GN106" s="35"/>
      <c r="GO106" s="35"/>
      <c r="GP106" s="35"/>
      <c r="GQ106" s="35"/>
      <c r="GR106" s="35"/>
      <c r="GS106" s="35"/>
      <c r="GT106" s="35"/>
      <c r="GU106" s="35"/>
      <c r="GV106" s="35"/>
      <c r="GW106" s="35"/>
      <c r="GX106" s="35"/>
      <c r="GY106" s="35"/>
      <c r="GZ106" s="35"/>
      <c r="HA106" s="35"/>
      <c r="HB106" s="35"/>
      <c r="HC106" s="35"/>
      <c r="HD106" s="35"/>
      <c r="HE106" s="35"/>
      <c r="HF106" s="35"/>
      <c r="HG106" s="35"/>
      <c r="HH106" s="35"/>
      <c r="HI106" s="35"/>
      <c r="HJ106" s="35"/>
      <c r="HK106" s="35"/>
      <c r="HL106" s="35"/>
      <c r="HM106" s="35"/>
      <c r="HN106" s="35"/>
      <c r="HO106" s="35"/>
      <c r="HP106" s="35"/>
      <c r="HQ106" s="35"/>
      <c r="HR106" s="35"/>
      <c r="HS106" s="35"/>
      <c r="HT106" s="35"/>
      <c r="HU106" s="35"/>
      <c r="HV106" s="35"/>
      <c r="HW106" s="35"/>
      <c r="HX106" s="35"/>
      <c r="HY106" s="35"/>
      <c r="HZ106" s="35"/>
      <c r="IA106" s="35"/>
      <c r="IB106" s="35"/>
      <c r="IC106" s="35"/>
      <c r="ID106" s="35"/>
      <c r="IE106" s="35"/>
      <c r="IF106" s="35"/>
      <c r="IG106" s="35"/>
      <c r="IH106" s="35"/>
      <c r="II106" s="35"/>
      <c r="IJ106" s="35"/>
      <c r="IK106" s="38"/>
      <c r="IL106" s="39"/>
    </row>
    <row r="107" s="36" customFormat="1" ht="17.1" customHeight="1" spans="1:246">
      <c r="A107" s="44">
        <v>2169999</v>
      </c>
      <c r="B107" s="45" t="s">
        <v>270</v>
      </c>
      <c r="C107" s="46"/>
      <c r="D107" s="47">
        <v>565</v>
      </c>
      <c r="E107" s="50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BI107" s="35"/>
      <c r="BJ107" s="35"/>
      <c r="BK107" s="35"/>
      <c r="BL107" s="35"/>
      <c r="BM107" s="35"/>
      <c r="BN107" s="35"/>
      <c r="BO107" s="35"/>
      <c r="BP107" s="35"/>
      <c r="BQ107" s="35"/>
      <c r="BR107" s="35"/>
      <c r="BS107" s="35"/>
      <c r="BT107" s="35"/>
      <c r="BU107" s="35"/>
      <c r="BV107" s="35"/>
      <c r="BW107" s="35"/>
      <c r="BX107" s="35"/>
      <c r="BY107" s="35"/>
      <c r="BZ107" s="35"/>
      <c r="CA107" s="35"/>
      <c r="CB107" s="35"/>
      <c r="CC107" s="35"/>
      <c r="CD107" s="35"/>
      <c r="CE107" s="35"/>
      <c r="CF107" s="35"/>
      <c r="CG107" s="35"/>
      <c r="CH107" s="35"/>
      <c r="CI107" s="35"/>
      <c r="CJ107" s="35"/>
      <c r="CK107" s="35"/>
      <c r="CL107" s="35"/>
      <c r="CM107" s="35"/>
      <c r="CN107" s="35"/>
      <c r="CO107" s="35"/>
      <c r="CP107" s="35"/>
      <c r="CQ107" s="35"/>
      <c r="CR107" s="35"/>
      <c r="CS107" s="35"/>
      <c r="CT107" s="35"/>
      <c r="CU107" s="35"/>
      <c r="CV107" s="35"/>
      <c r="CW107" s="35"/>
      <c r="CX107" s="35"/>
      <c r="CY107" s="35"/>
      <c r="CZ107" s="35"/>
      <c r="DA107" s="35"/>
      <c r="DB107" s="35"/>
      <c r="DC107" s="35"/>
      <c r="DD107" s="35"/>
      <c r="DE107" s="35"/>
      <c r="DF107" s="35"/>
      <c r="DG107" s="35"/>
      <c r="DH107" s="35"/>
      <c r="DI107" s="35"/>
      <c r="DJ107" s="35"/>
      <c r="DK107" s="35"/>
      <c r="DL107" s="35"/>
      <c r="DM107" s="35"/>
      <c r="DN107" s="35"/>
      <c r="DO107" s="35"/>
      <c r="DP107" s="35"/>
      <c r="DQ107" s="35"/>
      <c r="DR107" s="35"/>
      <c r="DS107" s="35"/>
      <c r="DT107" s="35"/>
      <c r="DU107" s="35"/>
      <c r="DV107" s="35"/>
      <c r="DW107" s="35"/>
      <c r="DX107" s="35"/>
      <c r="DY107" s="35"/>
      <c r="DZ107" s="35"/>
      <c r="EA107" s="35"/>
      <c r="EB107" s="35"/>
      <c r="EC107" s="35"/>
      <c r="ED107" s="35"/>
      <c r="EE107" s="35"/>
      <c r="EF107" s="35"/>
      <c r="EG107" s="35"/>
      <c r="EH107" s="35"/>
      <c r="EI107" s="35"/>
      <c r="EJ107" s="35"/>
      <c r="EK107" s="35"/>
      <c r="EL107" s="35"/>
      <c r="EM107" s="35"/>
      <c r="EN107" s="35"/>
      <c r="EO107" s="35"/>
      <c r="EP107" s="35"/>
      <c r="EQ107" s="35"/>
      <c r="ER107" s="35"/>
      <c r="ES107" s="35"/>
      <c r="ET107" s="35"/>
      <c r="EU107" s="35"/>
      <c r="EV107" s="35"/>
      <c r="EW107" s="35"/>
      <c r="EX107" s="35"/>
      <c r="EY107" s="35"/>
      <c r="EZ107" s="35"/>
      <c r="FA107" s="35"/>
      <c r="FB107" s="35"/>
      <c r="FC107" s="35"/>
      <c r="FD107" s="35"/>
      <c r="FE107" s="35"/>
      <c r="FF107" s="35"/>
      <c r="FG107" s="35"/>
      <c r="FH107" s="35"/>
      <c r="FI107" s="35"/>
      <c r="FJ107" s="35"/>
      <c r="FK107" s="35"/>
      <c r="FL107" s="35"/>
      <c r="FM107" s="35"/>
      <c r="FN107" s="35"/>
      <c r="FO107" s="35"/>
      <c r="FP107" s="35"/>
      <c r="FQ107" s="35"/>
      <c r="FR107" s="35"/>
      <c r="FS107" s="35"/>
      <c r="FT107" s="35"/>
      <c r="FU107" s="35"/>
      <c r="FV107" s="35"/>
      <c r="FW107" s="35"/>
      <c r="FX107" s="35"/>
      <c r="FY107" s="35"/>
      <c r="FZ107" s="35"/>
      <c r="GA107" s="35"/>
      <c r="GB107" s="35"/>
      <c r="GC107" s="35"/>
      <c r="GD107" s="35"/>
      <c r="GE107" s="35"/>
      <c r="GF107" s="35"/>
      <c r="GG107" s="35"/>
      <c r="GH107" s="35"/>
      <c r="GI107" s="35"/>
      <c r="GJ107" s="35"/>
      <c r="GK107" s="35"/>
      <c r="GL107" s="35"/>
      <c r="GM107" s="35"/>
      <c r="GN107" s="35"/>
      <c r="GO107" s="35"/>
      <c r="GP107" s="35"/>
      <c r="GQ107" s="35"/>
      <c r="GR107" s="35"/>
      <c r="GS107" s="35"/>
      <c r="GT107" s="35"/>
      <c r="GU107" s="35"/>
      <c r="GV107" s="35"/>
      <c r="GW107" s="35"/>
      <c r="GX107" s="35"/>
      <c r="GY107" s="35"/>
      <c r="GZ107" s="35"/>
      <c r="HA107" s="35"/>
      <c r="HB107" s="35"/>
      <c r="HC107" s="35"/>
      <c r="HD107" s="35"/>
      <c r="HE107" s="35"/>
      <c r="HF107" s="35"/>
      <c r="HG107" s="35"/>
      <c r="HH107" s="35"/>
      <c r="HI107" s="35"/>
      <c r="HJ107" s="35"/>
      <c r="HK107" s="35"/>
      <c r="HL107" s="35"/>
      <c r="HM107" s="35"/>
      <c r="HN107" s="35"/>
      <c r="HO107" s="35"/>
      <c r="HP107" s="35"/>
      <c r="HQ107" s="35"/>
      <c r="HR107" s="35"/>
      <c r="HS107" s="35"/>
      <c r="HT107" s="35"/>
      <c r="HU107" s="35"/>
      <c r="HV107" s="35"/>
      <c r="HW107" s="35"/>
      <c r="HX107" s="35"/>
      <c r="HY107" s="35"/>
      <c r="HZ107" s="35"/>
      <c r="IA107" s="35"/>
      <c r="IB107" s="35"/>
      <c r="IC107" s="35"/>
      <c r="ID107" s="35"/>
      <c r="IE107" s="35"/>
      <c r="IF107" s="35"/>
      <c r="IG107" s="35"/>
      <c r="IH107" s="35"/>
      <c r="II107" s="35"/>
      <c r="IJ107" s="35"/>
      <c r="IK107" s="38"/>
      <c r="IL107" s="39"/>
    </row>
    <row r="108" s="36" customFormat="1" ht="17.1" customHeight="1" spans="1:246">
      <c r="A108" s="44" t="s">
        <v>271</v>
      </c>
      <c r="B108" s="45" t="s">
        <v>272</v>
      </c>
      <c r="C108" s="46"/>
      <c r="D108" s="47"/>
      <c r="E108" s="50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BI108" s="35"/>
      <c r="BJ108" s="35"/>
      <c r="BK108" s="35"/>
      <c r="BL108" s="35"/>
      <c r="BM108" s="35"/>
      <c r="BN108" s="35"/>
      <c r="BO108" s="35"/>
      <c r="BP108" s="35"/>
      <c r="BQ108" s="35"/>
      <c r="BR108" s="35"/>
      <c r="BS108" s="35"/>
      <c r="BT108" s="35"/>
      <c r="BU108" s="35"/>
      <c r="BV108" s="35"/>
      <c r="BW108" s="35"/>
      <c r="BX108" s="35"/>
      <c r="BY108" s="35"/>
      <c r="BZ108" s="35"/>
      <c r="CA108" s="35"/>
      <c r="CB108" s="35"/>
      <c r="CC108" s="35"/>
      <c r="CD108" s="35"/>
      <c r="CE108" s="35"/>
      <c r="CF108" s="35"/>
      <c r="CG108" s="35"/>
      <c r="CH108" s="35"/>
      <c r="CI108" s="35"/>
      <c r="CJ108" s="35"/>
      <c r="CK108" s="35"/>
      <c r="CL108" s="35"/>
      <c r="CM108" s="35"/>
      <c r="CN108" s="35"/>
      <c r="CO108" s="35"/>
      <c r="CP108" s="35"/>
      <c r="CQ108" s="35"/>
      <c r="CR108" s="35"/>
      <c r="CS108" s="35"/>
      <c r="CT108" s="35"/>
      <c r="CU108" s="35"/>
      <c r="CV108" s="35"/>
      <c r="CW108" s="35"/>
      <c r="CX108" s="35"/>
      <c r="CY108" s="35"/>
      <c r="CZ108" s="35"/>
      <c r="DA108" s="35"/>
      <c r="DB108" s="35"/>
      <c r="DC108" s="35"/>
      <c r="DD108" s="35"/>
      <c r="DE108" s="35"/>
      <c r="DF108" s="35"/>
      <c r="DG108" s="35"/>
      <c r="DH108" s="35"/>
      <c r="DI108" s="35"/>
      <c r="DJ108" s="35"/>
      <c r="DK108" s="35"/>
      <c r="DL108" s="35"/>
      <c r="DM108" s="35"/>
      <c r="DN108" s="35"/>
      <c r="DO108" s="35"/>
      <c r="DP108" s="35"/>
      <c r="DQ108" s="35"/>
      <c r="DR108" s="35"/>
      <c r="DS108" s="35"/>
      <c r="DT108" s="35"/>
      <c r="DU108" s="35"/>
      <c r="DV108" s="35"/>
      <c r="DW108" s="35"/>
      <c r="DX108" s="35"/>
      <c r="DY108" s="35"/>
      <c r="DZ108" s="35"/>
      <c r="EA108" s="35"/>
      <c r="EB108" s="35"/>
      <c r="EC108" s="35"/>
      <c r="ED108" s="35"/>
      <c r="EE108" s="35"/>
      <c r="EF108" s="35"/>
      <c r="EG108" s="35"/>
      <c r="EH108" s="35"/>
      <c r="EI108" s="35"/>
      <c r="EJ108" s="35"/>
      <c r="EK108" s="35"/>
      <c r="EL108" s="35"/>
      <c r="EM108" s="35"/>
      <c r="EN108" s="35"/>
      <c r="EO108" s="35"/>
      <c r="EP108" s="35"/>
      <c r="EQ108" s="35"/>
      <c r="ER108" s="35"/>
      <c r="ES108" s="35"/>
      <c r="ET108" s="35"/>
      <c r="EU108" s="35"/>
      <c r="EV108" s="35"/>
      <c r="EW108" s="35"/>
      <c r="EX108" s="35"/>
      <c r="EY108" s="35"/>
      <c r="EZ108" s="35"/>
      <c r="FA108" s="35"/>
      <c r="FB108" s="35"/>
      <c r="FC108" s="35"/>
      <c r="FD108" s="35"/>
      <c r="FE108" s="35"/>
      <c r="FF108" s="35"/>
      <c r="FG108" s="35"/>
      <c r="FH108" s="35"/>
      <c r="FI108" s="35"/>
      <c r="FJ108" s="35"/>
      <c r="FK108" s="35"/>
      <c r="FL108" s="35"/>
      <c r="FM108" s="35"/>
      <c r="FN108" s="35"/>
      <c r="FO108" s="35"/>
      <c r="FP108" s="35"/>
      <c r="FQ108" s="35"/>
      <c r="FR108" s="35"/>
      <c r="FS108" s="35"/>
      <c r="FT108" s="35"/>
      <c r="FU108" s="35"/>
      <c r="FV108" s="35"/>
      <c r="FW108" s="35"/>
      <c r="FX108" s="35"/>
      <c r="FY108" s="35"/>
      <c r="FZ108" s="35"/>
      <c r="GA108" s="35"/>
      <c r="GB108" s="35"/>
      <c r="GC108" s="35"/>
      <c r="GD108" s="35"/>
      <c r="GE108" s="35"/>
      <c r="GF108" s="35"/>
      <c r="GG108" s="35"/>
      <c r="GH108" s="35"/>
      <c r="GI108" s="35"/>
      <c r="GJ108" s="35"/>
      <c r="GK108" s="35"/>
      <c r="GL108" s="35"/>
      <c r="GM108" s="35"/>
      <c r="GN108" s="35"/>
      <c r="GO108" s="35"/>
      <c r="GP108" s="35"/>
      <c r="GQ108" s="35"/>
      <c r="GR108" s="35"/>
      <c r="GS108" s="35"/>
      <c r="GT108" s="35"/>
      <c r="GU108" s="35"/>
      <c r="GV108" s="35"/>
      <c r="GW108" s="35"/>
      <c r="GX108" s="35"/>
      <c r="GY108" s="35"/>
      <c r="GZ108" s="35"/>
      <c r="HA108" s="35"/>
      <c r="HB108" s="35"/>
      <c r="HC108" s="35"/>
      <c r="HD108" s="35"/>
      <c r="HE108" s="35"/>
      <c r="HF108" s="35"/>
      <c r="HG108" s="35"/>
      <c r="HH108" s="35"/>
      <c r="HI108" s="35"/>
      <c r="HJ108" s="35"/>
      <c r="HK108" s="35"/>
      <c r="HL108" s="35"/>
      <c r="HM108" s="35"/>
      <c r="HN108" s="35"/>
      <c r="HO108" s="35"/>
      <c r="HP108" s="35"/>
      <c r="HQ108" s="35"/>
      <c r="HR108" s="35"/>
      <c r="HS108" s="35"/>
      <c r="HT108" s="35"/>
      <c r="HU108" s="35"/>
      <c r="HV108" s="35"/>
      <c r="HW108" s="35"/>
      <c r="HX108" s="35"/>
      <c r="HY108" s="35"/>
      <c r="HZ108" s="35"/>
      <c r="IA108" s="35"/>
      <c r="IB108" s="35"/>
      <c r="IC108" s="35"/>
      <c r="ID108" s="35"/>
      <c r="IE108" s="35"/>
      <c r="IF108" s="35"/>
      <c r="IG108" s="35"/>
      <c r="IH108" s="35"/>
      <c r="II108" s="35"/>
      <c r="IJ108" s="35"/>
      <c r="IK108" s="38"/>
      <c r="IL108" s="39"/>
    </row>
    <row r="109" s="36" customFormat="1" ht="17.1" customHeight="1" spans="1:246">
      <c r="A109" s="44">
        <v>22001</v>
      </c>
      <c r="B109" s="45" t="s">
        <v>273</v>
      </c>
      <c r="C109" s="46"/>
      <c r="D109" s="47"/>
      <c r="E109" s="50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  <c r="BH109" s="35"/>
      <c r="BI109" s="35"/>
      <c r="BJ109" s="35"/>
      <c r="BK109" s="35"/>
      <c r="BL109" s="35"/>
      <c r="BM109" s="35"/>
      <c r="BN109" s="35"/>
      <c r="BO109" s="35"/>
      <c r="BP109" s="35"/>
      <c r="BQ109" s="35"/>
      <c r="BR109" s="35"/>
      <c r="BS109" s="35"/>
      <c r="BT109" s="35"/>
      <c r="BU109" s="35"/>
      <c r="BV109" s="35"/>
      <c r="BW109" s="35"/>
      <c r="BX109" s="35"/>
      <c r="BY109" s="35"/>
      <c r="BZ109" s="35"/>
      <c r="CA109" s="35"/>
      <c r="CB109" s="35"/>
      <c r="CC109" s="35"/>
      <c r="CD109" s="35"/>
      <c r="CE109" s="35"/>
      <c r="CF109" s="35"/>
      <c r="CG109" s="35"/>
      <c r="CH109" s="35"/>
      <c r="CI109" s="35"/>
      <c r="CJ109" s="35"/>
      <c r="CK109" s="35"/>
      <c r="CL109" s="35"/>
      <c r="CM109" s="35"/>
      <c r="CN109" s="35"/>
      <c r="CO109" s="35"/>
      <c r="CP109" s="35"/>
      <c r="CQ109" s="35"/>
      <c r="CR109" s="35"/>
      <c r="CS109" s="35"/>
      <c r="CT109" s="35"/>
      <c r="CU109" s="35"/>
      <c r="CV109" s="35"/>
      <c r="CW109" s="35"/>
      <c r="CX109" s="35"/>
      <c r="CY109" s="35"/>
      <c r="CZ109" s="35"/>
      <c r="DA109" s="35"/>
      <c r="DB109" s="35"/>
      <c r="DC109" s="35"/>
      <c r="DD109" s="35"/>
      <c r="DE109" s="35"/>
      <c r="DF109" s="35"/>
      <c r="DG109" s="35"/>
      <c r="DH109" s="35"/>
      <c r="DI109" s="35"/>
      <c r="DJ109" s="35"/>
      <c r="DK109" s="35"/>
      <c r="DL109" s="35"/>
      <c r="DM109" s="35"/>
      <c r="DN109" s="35"/>
      <c r="DO109" s="35"/>
      <c r="DP109" s="35"/>
      <c r="DQ109" s="35"/>
      <c r="DR109" s="35"/>
      <c r="DS109" s="35"/>
      <c r="DT109" s="35"/>
      <c r="DU109" s="35"/>
      <c r="DV109" s="35"/>
      <c r="DW109" s="35"/>
      <c r="DX109" s="35"/>
      <c r="DY109" s="35"/>
      <c r="DZ109" s="35"/>
      <c r="EA109" s="35"/>
      <c r="EB109" s="35"/>
      <c r="EC109" s="35"/>
      <c r="ED109" s="35"/>
      <c r="EE109" s="35"/>
      <c r="EF109" s="35"/>
      <c r="EG109" s="35"/>
      <c r="EH109" s="35"/>
      <c r="EI109" s="35"/>
      <c r="EJ109" s="35"/>
      <c r="EK109" s="35"/>
      <c r="EL109" s="35"/>
      <c r="EM109" s="35"/>
      <c r="EN109" s="35"/>
      <c r="EO109" s="35"/>
      <c r="EP109" s="35"/>
      <c r="EQ109" s="35"/>
      <c r="ER109" s="35"/>
      <c r="ES109" s="35"/>
      <c r="ET109" s="35"/>
      <c r="EU109" s="35"/>
      <c r="EV109" s="35"/>
      <c r="EW109" s="35"/>
      <c r="EX109" s="35"/>
      <c r="EY109" s="35"/>
      <c r="EZ109" s="35"/>
      <c r="FA109" s="35"/>
      <c r="FB109" s="35"/>
      <c r="FC109" s="35"/>
      <c r="FD109" s="35"/>
      <c r="FE109" s="35"/>
      <c r="FF109" s="35"/>
      <c r="FG109" s="35"/>
      <c r="FH109" s="35"/>
      <c r="FI109" s="35"/>
      <c r="FJ109" s="35"/>
      <c r="FK109" s="35"/>
      <c r="FL109" s="35"/>
      <c r="FM109" s="35"/>
      <c r="FN109" s="35"/>
      <c r="FO109" s="35"/>
      <c r="FP109" s="35"/>
      <c r="FQ109" s="35"/>
      <c r="FR109" s="35"/>
      <c r="FS109" s="35"/>
      <c r="FT109" s="35"/>
      <c r="FU109" s="35"/>
      <c r="FV109" s="35"/>
      <c r="FW109" s="35"/>
      <c r="FX109" s="35"/>
      <c r="FY109" s="35"/>
      <c r="FZ109" s="35"/>
      <c r="GA109" s="35"/>
      <c r="GB109" s="35"/>
      <c r="GC109" s="35"/>
      <c r="GD109" s="35"/>
      <c r="GE109" s="35"/>
      <c r="GF109" s="35"/>
      <c r="GG109" s="35"/>
      <c r="GH109" s="35"/>
      <c r="GI109" s="35"/>
      <c r="GJ109" s="35"/>
      <c r="GK109" s="35"/>
      <c r="GL109" s="35"/>
      <c r="GM109" s="35"/>
      <c r="GN109" s="35"/>
      <c r="GO109" s="35"/>
      <c r="GP109" s="35"/>
      <c r="GQ109" s="35"/>
      <c r="GR109" s="35"/>
      <c r="GS109" s="35"/>
      <c r="GT109" s="35"/>
      <c r="GU109" s="35"/>
      <c r="GV109" s="35"/>
      <c r="GW109" s="35"/>
      <c r="GX109" s="35"/>
      <c r="GY109" s="35"/>
      <c r="GZ109" s="35"/>
      <c r="HA109" s="35"/>
      <c r="HB109" s="35"/>
      <c r="HC109" s="35"/>
      <c r="HD109" s="35"/>
      <c r="HE109" s="35"/>
      <c r="HF109" s="35"/>
      <c r="HG109" s="35"/>
      <c r="HH109" s="35"/>
      <c r="HI109" s="35"/>
      <c r="HJ109" s="35"/>
      <c r="HK109" s="35"/>
      <c r="HL109" s="35"/>
      <c r="HM109" s="35"/>
      <c r="HN109" s="35"/>
      <c r="HO109" s="35"/>
      <c r="HP109" s="35"/>
      <c r="HQ109" s="35"/>
      <c r="HR109" s="35"/>
      <c r="HS109" s="35"/>
      <c r="HT109" s="35"/>
      <c r="HU109" s="35"/>
      <c r="HV109" s="35"/>
      <c r="HW109" s="35"/>
      <c r="HX109" s="35"/>
      <c r="HY109" s="35"/>
      <c r="HZ109" s="35"/>
      <c r="IA109" s="35"/>
      <c r="IB109" s="35"/>
      <c r="IC109" s="35"/>
      <c r="ID109" s="35"/>
      <c r="IE109" s="35"/>
      <c r="IF109" s="35"/>
      <c r="IG109" s="35"/>
      <c r="IH109" s="35"/>
      <c r="II109" s="35"/>
      <c r="IJ109" s="35"/>
      <c r="IK109" s="38"/>
      <c r="IL109" s="39"/>
    </row>
    <row r="110" s="36" customFormat="1" ht="17.1" customHeight="1" spans="1:246">
      <c r="A110" s="44">
        <v>2200199</v>
      </c>
      <c r="B110" s="45" t="s">
        <v>274</v>
      </c>
      <c r="C110" s="46"/>
      <c r="D110" s="47"/>
      <c r="E110" s="50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I110" s="35"/>
      <c r="BJ110" s="35"/>
      <c r="BK110" s="35"/>
      <c r="BL110" s="35"/>
      <c r="BM110" s="35"/>
      <c r="BN110" s="35"/>
      <c r="BO110" s="35"/>
      <c r="BP110" s="35"/>
      <c r="BQ110" s="35"/>
      <c r="BR110" s="35"/>
      <c r="BS110" s="35"/>
      <c r="BT110" s="35"/>
      <c r="BU110" s="35"/>
      <c r="BV110" s="35"/>
      <c r="BW110" s="35"/>
      <c r="BX110" s="35"/>
      <c r="BY110" s="35"/>
      <c r="BZ110" s="35"/>
      <c r="CA110" s="35"/>
      <c r="CB110" s="35"/>
      <c r="CC110" s="35"/>
      <c r="CD110" s="35"/>
      <c r="CE110" s="35"/>
      <c r="CF110" s="35"/>
      <c r="CG110" s="35"/>
      <c r="CH110" s="35"/>
      <c r="CI110" s="35"/>
      <c r="CJ110" s="35"/>
      <c r="CK110" s="35"/>
      <c r="CL110" s="35"/>
      <c r="CM110" s="35"/>
      <c r="CN110" s="35"/>
      <c r="CO110" s="35"/>
      <c r="CP110" s="35"/>
      <c r="CQ110" s="35"/>
      <c r="CR110" s="35"/>
      <c r="CS110" s="35"/>
      <c r="CT110" s="35"/>
      <c r="CU110" s="35"/>
      <c r="CV110" s="35"/>
      <c r="CW110" s="35"/>
      <c r="CX110" s="35"/>
      <c r="CY110" s="35"/>
      <c r="CZ110" s="35"/>
      <c r="DA110" s="35"/>
      <c r="DB110" s="35"/>
      <c r="DC110" s="35"/>
      <c r="DD110" s="35"/>
      <c r="DE110" s="35"/>
      <c r="DF110" s="35"/>
      <c r="DG110" s="35"/>
      <c r="DH110" s="35"/>
      <c r="DI110" s="35"/>
      <c r="DJ110" s="35"/>
      <c r="DK110" s="35"/>
      <c r="DL110" s="35"/>
      <c r="DM110" s="35"/>
      <c r="DN110" s="35"/>
      <c r="DO110" s="35"/>
      <c r="DP110" s="35"/>
      <c r="DQ110" s="35"/>
      <c r="DR110" s="35"/>
      <c r="DS110" s="35"/>
      <c r="DT110" s="35"/>
      <c r="DU110" s="35"/>
      <c r="DV110" s="35"/>
      <c r="DW110" s="35"/>
      <c r="DX110" s="35"/>
      <c r="DY110" s="35"/>
      <c r="DZ110" s="35"/>
      <c r="EA110" s="35"/>
      <c r="EB110" s="35"/>
      <c r="EC110" s="35"/>
      <c r="ED110" s="35"/>
      <c r="EE110" s="35"/>
      <c r="EF110" s="35"/>
      <c r="EG110" s="35"/>
      <c r="EH110" s="35"/>
      <c r="EI110" s="35"/>
      <c r="EJ110" s="35"/>
      <c r="EK110" s="35"/>
      <c r="EL110" s="35"/>
      <c r="EM110" s="35"/>
      <c r="EN110" s="35"/>
      <c r="EO110" s="35"/>
      <c r="EP110" s="35"/>
      <c r="EQ110" s="35"/>
      <c r="ER110" s="35"/>
      <c r="ES110" s="35"/>
      <c r="ET110" s="35"/>
      <c r="EU110" s="35"/>
      <c r="EV110" s="35"/>
      <c r="EW110" s="35"/>
      <c r="EX110" s="35"/>
      <c r="EY110" s="35"/>
      <c r="EZ110" s="35"/>
      <c r="FA110" s="35"/>
      <c r="FB110" s="35"/>
      <c r="FC110" s="35"/>
      <c r="FD110" s="35"/>
      <c r="FE110" s="35"/>
      <c r="FF110" s="35"/>
      <c r="FG110" s="35"/>
      <c r="FH110" s="35"/>
      <c r="FI110" s="35"/>
      <c r="FJ110" s="35"/>
      <c r="FK110" s="35"/>
      <c r="FL110" s="35"/>
      <c r="FM110" s="35"/>
      <c r="FN110" s="35"/>
      <c r="FO110" s="35"/>
      <c r="FP110" s="35"/>
      <c r="FQ110" s="35"/>
      <c r="FR110" s="35"/>
      <c r="FS110" s="35"/>
      <c r="FT110" s="35"/>
      <c r="FU110" s="35"/>
      <c r="FV110" s="35"/>
      <c r="FW110" s="35"/>
      <c r="FX110" s="35"/>
      <c r="FY110" s="35"/>
      <c r="FZ110" s="35"/>
      <c r="GA110" s="35"/>
      <c r="GB110" s="35"/>
      <c r="GC110" s="35"/>
      <c r="GD110" s="35"/>
      <c r="GE110" s="35"/>
      <c r="GF110" s="35"/>
      <c r="GG110" s="35"/>
      <c r="GH110" s="35"/>
      <c r="GI110" s="35"/>
      <c r="GJ110" s="35"/>
      <c r="GK110" s="35"/>
      <c r="GL110" s="35"/>
      <c r="GM110" s="35"/>
      <c r="GN110" s="35"/>
      <c r="GO110" s="35"/>
      <c r="GP110" s="35"/>
      <c r="GQ110" s="35"/>
      <c r="GR110" s="35"/>
      <c r="GS110" s="35"/>
      <c r="GT110" s="35"/>
      <c r="GU110" s="35"/>
      <c r="GV110" s="35"/>
      <c r="GW110" s="35"/>
      <c r="GX110" s="35"/>
      <c r="GY110" s="35"/>
      <c r="GZ110" s="35"/>
      <c r="HA110" s="35"/>
      <c r="HB110" s="35"/>
      <c r="HC110" s="35"/>
      <c r="HD110" s="35"/>
      <c r="HE110" s="35"/>
      <c r="HF110" s="35"/>
      <c r="HG110" s="35"/>
      <c r="HH110" s="35"/>
      <c r="HI110" s="35"/>
      <c r="HJ110" s="35"/>
      <c r="HK110" s="35"/>
      <c r="HL110" s="35"/>
      <c r="HM110" s="35"/>
      <c r="HN110" s="35"/>
      <c r="HO110" s="35"/>
      <c r="HP110" s="35"/>
      <c r="HQ110" s="35"/>
      <c r="HR110" s="35"/>
      <c r="HS110" s="35"/>
      <c r="HT110" s="35"/>
      <c r="HU110" s="35"/>
      <c r="HV110" s="35"/>
      <c r="HW110" s="35"/>
      <c r="HX110" s="35"/>
      <c r="HY110" s="35"/>
      <c r="HZ110" s="35"/>
      <c r="IA110" s="35"/>
      <c r="IB110" s="35"/>
      <c r="IC110" s="35"/>
      <c r="ID110" s="35"/>
      <c r="IE110" s="35"/>
      <c r="IF110" s="35"/>
      <c r="IG110" s="35"/>
      <c r="IH110" s="35"/>
      <c r="II110" s="35"/>
      <c r="IJ110" s="35"/>
      <c r="IK110" s="38"/>
      <c r="IL110" s="39"/>
    </row>
    <row r="111" s="36" customFormat="1" ht="17.1" customHeight="1" spans="1:246">
      <c r="A111" s="44" t="s">
        <v>275</v>
      </c>
      <c r="B111" s="44" t="s">
        <v>276</v>
      </c>
      <c r="C111" s="46"/>
      <c r="D111" s="47">
        <v>684</v>
      </c>
      <c r="E111" s="50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  <c r="BH111" s="35"/>
      <c r="BI111" s="35"/>
      <c r="BJ111" s="35"/>
      <c r="BK111" s="35"/>
      <c r="BL111" s="35"/>
      <c r="BM111" s="35"/>
      <c r="BN111" s="35"/>
      <c r="BO111" s="35"/>
      <c r="BP111" s="35"/>
      <c r="BQ111" s="35"/>
      <c r="BR111" s="35"/>
      <c r="BS111" s="35"/>
      <c r="BT111" s="35"/>
      <c r="BU111" s="35"/>
      <c r="BV111" s="35"/>
      <c r="BW111" s="35"/>
      <c r="BX111" s="35"/>
      <c r="BY111" s="35"/>
      <c r="BZ111" s="35"/>
      <c r="CA111" s="35"/>
      <c r="CB111" s="35"/>
      <c r="CC111" s="35"/>
      <c r="CD111" s="35"/>
      <c r="CE111" s="35"/>
      <c r="CF111" s="35"/>
      <c r="CG111" s="35"/>
      <c r="CH111" s="35"/>
      <c r="CI111" s="35"/>
      <c r="CJ111" s="35"/>
      <c r="CK111" s="35"/>
      <c r="CL111" s="35"/>
      <c r="CM111" s="35"/>
      <c r="CN111" s="35"/>
      <c r="CO111" s="35"/>
      <c r="CP111" s="35"/>
      <c r="CQ111" s="35"/>
      <c r="CR111" s="35"/>
      <c r="CS111" s="35"/>
      <c r="CT111" s="35"/>
      <c r="CU111" s="35"/>
      <c r="CV111" s="35"/>
      <c r="CW111" s="35"/>
      <c r="CX111" s="35"/>
      <c r="CY111" s="35"/>
      <c r="CZ111" s="35"/>
      <c r="DA111" s="35"/>
      <c r="DB111" s="35"/>
      <c r="DC111" s="35"/>
      <c r="DD111" s="35"/>
      <c r="DE111" s="35"/>
      <c r="DF111" s="35"/>
      <c r="DG111" s="35"/>
      <c r="DH111" s="35"/>
      <c r="DI111" s="35"/>
      <c r="DJ111" s="35"/>
      <c r="DK111" s="35"/>
      <c r="DL111" s="35"/>
      <c r="DM111" s="35"/>
      <c r="DN111" s="35"/>
      <c r="DO111" s="35"/>
      <c r="DP111" s="35"/>
      <c r="DQ111" s="35"/>
      <c r="DR111" s="35"/>
      <c r="DS111" s="35"/>
      <c r="DT111" s="35"/>
      <c r="DU111" s="35"/>
      <c r="DV111" s="35"/>
      <c r="DW111" s="35"/>
      <c r="DX111" s="35"/>
      <c r="DY111" s="35"/>
      <c r="DZ111" s="35"/>
      <c r="EA111" s="35"/>
      <c r="EB111" s="35"/>
      <c r="EC111" s="35"/>
      <c r="ED111" s="35"/>
      <c r="EE111" s="35"/>
      <c r="EF111" s="35"/>
      <c r="EG111" s="35"/>
      <c r="EH111" s="35"/>
      <c r="EI111" s="35"/>
      <c r="EJ111" s="35"/>
      <c r="EK111" s="35"/>
      <c r="EL111" s="35"/>
      <c r="EM111" s="35"/>
      <c r="EN111" s="35"/>
      <c r="EO111" s="35"/>
      <c r="EP111" s="35"/>
      <c r="EQ111" s="35"/>
      <c r="ER111" s="35"/>
      <c r="ES111" s="35"/>
      <c r="ET111" s="35"/>
      <c r="EU111" s="35"/>
      <c r="EV111" s="35"/>
      <c r="EW111" s="35"/>
      <c r="EX111" s="35"/>
      <c r="EY111" s="35"/>
      <c r="EZ111" s="35"/>
      <c r="FA111" s="35"/>
      <c r="FB111" s="35"/>
      <c r="FC111" s="35"/>
      <c r="FD111" s="35"/>
      <c r="FE111" s="35"/>
      <c r="FF111" s="35"/>
      <c r="FG111" s="35"/>
      <c r="FH111" s="35"/>
      <c r="FI111" s="35"/>
      <c r="FJ111" s="35"/>
      <c r="FK111" s="35"/>
      <c r="FL111" s="35"/>
      <c r="FM111" s="35"/>
      <c r="FN111" s="35"/>
      <c r="FO111" s="35"/>
      <c r="FP111" s="35"/>
      <c r="FQ111" s="35"/>
      <c r="FR111" s="35"/>
      <c r="FS111" s="35"/>
      <c r="FT111" s="35"/>
      <c r="FU111" s="35"/>
      <c r="FV111" s="35"/>
      <c r="FW111" s="35"/>
      <c r="FX111" s="35"/>
      <c r="FY111" s="35"/>
      <c r="FZ111" s="35"/>
      <c r="GA111" s="35"/>
      <c r="GB111" s="35"/>
      <c r="GC111" s="35"/>
      <c r="GD111" s="35"/>
      <c r="GE111" s="35"/>
      <c r="GF111" s="35"/>
      <c r="GG111" s="35"/>
      <c r="GH111" s="35"/>
      <c r="GI111" s="35"/>
      <c r="GJ111" s="35"/>
      <c r="GK111" s="35"/>
      <c r="GL111" s="35"/>
      <c r="GM111" s="35"/>
      <c r="GN111" s="35"/>
      <c r="GO111" s="35"/>
      <c r="GP111" s="35"/>
      <c r="GQ111" s="35"/>
      <c r="GR111" s="35"/>
      <c r="GS111" s="35"/>
      <c r="GT111" s="35"/>
      <c r="GU111" s="35"/>
      <c r="GV111" s="35"/>
      <c r="GW111" s="35"/>
      <c r="GX111" s="35"/>
      <c r="GY111" s="35"/>
      <c r="GZ111" s="35"/>
      <c r="HA111" s="35"/>
      <c r="HB111" s="35"/>
      <c r="HC111" s="35"/>
      <c r="HD111" s="35"/>
      <c r="HE111" s="35"/>
      <c r="HF111" s="35"/>
      <c r="HG111" s="35"/>
      <c r="HH111" s="35"/>
      <c r="HI111" s="35"/>
      <c r="HJ111" s="35"/>
      <c r="HK111" s="35"/>
      <c r="HL111" s="35"/>
      <c r="HM111" s="35"/>
      <c r="HN111" s="35"/>
      <c r="HO111" s="35"/>
      <c r="HP111" s="35"/>
      <c r="HQ111" s="35"/>
      <c r="HR111" s="35"/>
      <c r="HS111" s="35"/>
      <c r="HT111" s="35"/>
      <c r="HU111" s="35"/>
      <c r="HV111" s="35"/>
      <c r="HW111" s="35"/>
      <c r="HX111" s="35"/>
      <c r="HY111" s="35"/>
      <c r="HZ111" s="35"/>
      <c r="IA111" s="35"/>
      <c r="IB111" s="35"/>
      <c r="IC111" s="35"/>
      <c r="ID111" s="35"/>
      <c r="IE111" s="35"/>
      <c r="IF111" s="35"/>
      <c r="IG111" s="35"/>
      <c r="IH111" s="35"/>
      <c r="II111" s="35"/>
      <c r="IJ111" s="35"/>
      <c r="IK111" s="38"/>
      <c r="IL111" s="39"/>
    </row>
    <row r="112" s="36" customFormat="1" ht="17.1" customHeight="1" spans="1:246">
      <c r="A112" s="44" t="s">
        <v>277</v>
      </c>
      <c r="B112" s="44" t="s">
        <v>278</v>
      </c>
      <c r="C112" s="46"/>
      <c r="D112" s="47">
        <v>684</v>
      </c>
      <c r="E112" s="50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  <c r="BK112" s="35"/>
      <c r="BL112" s="35"/>
      <c r="BM112" s="35"/>
      <c r="BN112" s="35"/>
      <c r="BO112" s="35"/>
      <c r="BP112" s="35"/>
      <c r="BQ112" s="35"/>
      <c r="BR112" s="35"/>
      <c r="BS112" s="35"/>
      <c r="BT112" s="35"/>
      <c r="BU112" s="35"/>
      <c r="BV112" s="35"/>
      <c r="BW112" s="35"/>
      <c r="BX112" s="35"/>
      <c r="BY112" s="35"/>
      <c r="BZ112" s="35"/>
      <c r="CA112" s="35"/>
      <c r="CB112" s="35"/>
      <c r="CC112" s="35"/>
      <c r="CD112" s="35"/>
      <c r="CE112" s="35"/>
      <c r="CF112" s="35"/>
      <c r="CG112" s="35"/>
      <c r="CH112" s="35"/>
      <c r="CI112" s="35"/>
      <c r="CJ112" s="35"/>
      <c r="CK112" s="35"/>
      <c r="CL112" s="35"/>
      <c r="CM112" s="35"/>
      <c r="CN112" s="35"/>
      <c r="CO112" s="35"/>
      <c r="CP112" s="35"/>
      <c r="CQ112" s="35"/>
      <c r="CR112" s="35"/>
      <c r="CS112" s="35"/>
      <c r="CT112" s="35"/>
      <c r="CU112" s="35"/>
      <c r="CV112" s="35"/>
      <c r="CW112" s="35"/>
      <c r="CX112" s="35"/>
      <c r="CY112" s="35"/>
      <c r="CZ112" s="35"/>
      <c r="DA112" s="35"/>
      <c r="DB112" s="35"/>
      <c r="DC112" s="35"/>
      <c r="DD112" s="35"/>
      <c r="DE112" s="35"/>
      <c r="DF112" s="35"/>
      <c r="DG112" s="35"/>
      <c r="DH112" s="35"/>
      <c r="DI112" s="35"/>
      <c r="DJ112" s="35"/>
      <c r="DK112" s="35"/>
      <c r="DL112" s="35"/>
      <c r="DM112" s="35"/>
      <c r="DN112" s="35"/>
      <c r="DO112" s="35"/>
      <c r="DP112" s="35"/>
      <c r="DQ112" s="35"/>
      <c r="DR112" s="35"/>
      <c r="DS112" s="35"/>
      <c r="DT112" s="35"/>
      <c r="DU112" s="35"/>
      <c r="DV112" s="35"/>
      <c r="DW112" s="35"/>
      <c r="DX112" s="35"/>
      <c r="DY112" s="35"/>
      <c r="DZ112" s="35"/>
      <c r="EA112" s="35"/>
      <c r="EB112" s="35"/>
      <c r="EC112" s="35"/>
      <c r="ED112" s="35"/>
      <c r="EE112" s="35"/>
      <c r="EF112" s="35"/>
      <c r="EG112" s="35"/>
      <c r="EH112" s="35"/>
      <c r="EI112" s="35"/>
      <c r="EJ112" s="35"/>
      <c r="EK112" s="35"/>
      <c r="EL112" s="35"/>
      <c r="EM112" s="35"/>
      <c r="EN112" s="35"/>
      <c r="EO112" s="35"/>
      <c r="EP112" s="35"/>
      <c r="EQ112" s="35"/>
      <c r="ER112" s="35"/>
      <c r="ES112" s="35"/>
      <c r="ET112" s="35"/>
      <c r="EU112" s="35"/>
      <c r="EV112" s="35"/>
      <c r="EW112" s="35"/>
      <c r="EX112" s="35"/>
      <c r="EY112" s="35"/>
      <c r="EZ112" s="35"/>
      <c r="FA112" s="35"/>
      <c r="FB112" s="35"/>
      <c r="FC112" s="35"/>
      <c r="FD112" s="35"/>
      <c r="FE112" s="35"/>
      <c r="FF112" s="35"/>
      <c r="FG112" s="35"/>
      <c r="FH112" s="35"/>
      <c r="FI112" s="35"/>
      <c r="FJ112" s="35"/>
      <c r="FK112" s="35"/>
      <c r="FL112" s="35"/>
      <c r="FM112" s="35"/>
      <c r="FN112" s="35"/>
      <c r="FO112" s="35"/>
      <c r="FP112" s="35"/>
      <c r="FQ112" s="35"/>
      <c r="FR112" s="35"/>
      <c r="FS112" s="35"/>
      <c r="FT112" s="35"/>
      <c r="FU112" s="35"/>
      <c r="FV112" s="35"/>
      <c r="FW112" s="35"/>
      <c r="FX112" s="35"/>
      <c r="FY112" s="35"/>
      <c r="FZ112" s="35"/>
      <c r="GA112" s="35"/>
      <c r="GB112" s="35"/>
      <c r="GC112" s="35"/>
      <c r="GD112" s="35"/>
      <c r="GE112" s="35"/>
      <c r="GF112" s="35"/>
      <c r="GG112" s="35"/>
      <c r="GH112" s="35"/>
      <c r="GI112" s="35"/>
      <c r="GJ112" s="35"/>
      <c r="GK112" s="35"/>
      <c r="GL112" s="35"/>
      <c r="GM112" s="35"/>
      <c r="GN112" s="35"/>
      <c r="GO112" s="35"/>
      <c r="GP112" s="35"/>
      <c r="GQ112" s="35"/>
      <c r="GR112" s="35"/>
      <c r="GS112" s="35"/>
      <c r="GT112" s="35"/>
      <c r="GU112" s="35"/>
      <c r="GV112" s="35"/>
      <c r="GW112" s="35"/>
      <c r="GX112" s="35"/>
      <c r="GY112" s="35"/>
      <c r="GZ112" s="35"/>
      <c r="HA112" s="35"/>
      <c r="HB112" s="35"/>
      <c r="HC112" s="35"/>
      <c r="HD112" s="35"/>
      <c r="HE112" s="35"/>
      <c r="HF112" s="35"/>
      <c r="HG112" s="35"/>
      <c r="HH112" s="35"/>
      <c r="HI112" s="35"/>
      <c r="HJ112" s="35"/>
      <c r="HK112" s="35"/>
      <c r="HL112" s="35"/>
      <c r="HM112" s="35"/>
      <c r="HN112" s="35"/>
      <c r="HO112" s="35"/>
      <c r="HP112" s="35"/>
      <c r="HQ112" s="35"/>
      <c r="HR112" s="35"/>
      <c r="HS112" s="35"/>
      <c r="HT112" s="35"/>
      <c r="HU112" s="35"/>
      <c r="HV112" s="35"/>
      <c r="HW112" s="35"/>
      <c r="HX112" s="35"/>
      <c r="HY112" s="35"/>
      <c r="HZ112" s="35"/>
      <c r="IA112" s="35"/>
      <c r="IB112" s="35"/>
      <c r="IC112" s="35"/>
      <c r="ID112" s="35"/>
      <c r="IE112" s="35"/>
      <c r="IF112" s="35"/>
      <c r="IG112" s="35"/>
      <c r="IH112" s="35"/>
      <c r="II112" s="35"/>
      <c r="IJ112" s="35"/>
      <c r="IK112" s="38"/>
      <c r="IL112" s="39"/>
    </row>
    <row r="113" s="36" customFormat="1" ht="17.1" customHeight="1" spans="1:246">
      <c r="A113" s="44" t="s">
        <v>279</v>
      </c>
      <c r="B113" s="44" t="s">
        <v>280</v>
      </c>
      <c r="C113" s="46"/>
      <c r="D113" s="47"/>
      <c r="E113" s="50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  <c r="BH113" s="35"/>
      <c r="BI113" s="35"/>
      <c r="BJ113" s="35"/>
      <c r="BK113" s="35"/>
      <c r="BL113" s="35"/>
      <c r="BM113" s="35"/>
      <c r="BN113" s="35"/>
      <c r="BO113" s="35"/>
      <c r="BP113" s="35"/>
      <c r="BQ113" s="35"/>
      <c r="BR113" s="35"/>
      <c r="BS113" s="35"/>
      <c r="BT113" s="35"/>
      <c r="BU113" s="35"/>
      <c r="BV113" s="35"/>
      <c r="BW113" s="35"/>
      <c r="BX113" s="35"/>
      <c r="BY113" s="35"/>
      <c r="BZ113" s="35"/>
      <c r="CA113" s="35"/>
      <c r="CB113" s="35"/>
      <c r="CC113" s="35"/>
      <c r="CD113" s="35"/>
      <c r="CE113" s="35"/>
      <c r="CF113" s="35"/>
      <c r="CG113" s="35"/>
      <c r="CH113" s="35"/>
      <c r="CI113" s="35"/>
      <c r="CJ113" s="35"/>
      <c r="CK113" s="35"/>
      <c r="CL113" s="35"/>
      <c r="CM113" s="35"/>
      <c r="CN113" s="35"/>
      <c r="CO113" s="35"/>
      <c r="CP113" s="35"/>
      <c r="CQ113" s="35"/>
      <c r="CR113" s="35"/>
      <c r="CS113" s="35"/>
      <c r="CT113" s="35"/>
      <c r="CU113" s="35"/>
      <c r="CV113" s="35"/>
      <c r="CW113" s="35"/>
      <c r="CX113" s="35"/>
      <c r="CY113" s="35"/>
      <c r="CZ113" s="35"/>
      <c r="DA113" s="35"/>
      <c r="DB113" s="35"/>
      <c r="DC113" s="35"/>
      <c r="DD113" s="35"/>
      <c r="DE113" s="35"/>
      <c r="DF113" s="35"/>
      <c r="DG113" s="35"/>
      <c r="DH113" s="35"/>
      <c r="DI113" s="35"/>
      <c r="DJ113" s="35"/>
      <c r="DK113" s="35"/>
      <c r="DL113" s="35"/>
      <c r="DM113" s="35"/>
      <c r="DN113" s="35"/>
      <c r="DO113" s="35"/>
      <c r="DP113" s="35"/>
      <c r="DQ113" s="35"/>
      <c r="DR113" s="35"/>
      <c r="DS113" s="35"/>
      <c r="DT113" s="35"/>
      <c r="DU113" s="35"/>
      <c r="DV113" s="35"/>
      <c r="DW113" s="35"/>
      <c r="DX113" s="35"/>
      <c r="DY113" s="35"/>
      <c r="DZ113" s="35"/>
      <c r="EA113" s="35"/>
      <c r="EB113" s="35"/>
      <c r="EC113" s="35"/>
      <c r="ED113" s="35"/>
      <c r="EE113" s="35"/>
      <c r="EF113" s="35"/>
      <c r="EG113" s="35"/>
      <c r="EH113" s="35"/>
      <c r="EI113" s="35"/>
      <c r="EJ113" s="35"/>
      <c r="EK113" s="35"/>
      <c r="EL113" s="35"/>
      <c r="EM113" s="35"/>
      <c r="EN113" s="35"/>
      <c r="EO113" s="35"/>
      <c r="EP113" s="35"/>
      <c r="EQ113" s="35"/>
      <c r="ER113" s="35"/>
      <c r="ES113" s="35"/>
      <c r="ET113" s="35"/>
      <c r="EU113" s="35"/>
      <c r="EV113" s="35"/>
      <c r="EW113" s="35"/>
      <c r="EX113" s="35"/>
      <c r="EY113" s="35"/>
      <c r="EZ113" s="35"/>
      <c r="FA113" s="35"/>
      <c r="FB113" s="35"/>
      <c r="FC113" s="35"/>
      <c r="FD113" s="35"/>
      <c r="FE113" s="35"/>
      <c r="FF113" s="35"/>
      <c r="FG113" s="35"/>
      <c r="FH113" s="35"/>
      <c r="FI113" s="35"/>
      <c r="FJ113" s="35"/>
      <c r="FK113" s="35"/>
      <c r="FL113" s="35"/>
      <c r="FM113" s="35"/>
      <c r="FN113" s="35"/>
      <c r="FO113" s="35"/>
      <c r="FP113" s="35"/>
      <c r="FQ113" s="35"/>
      <c r="FR113" s="35"/>
      <c r="FS113" s="35"/>
      <c r="FT113" s="35"/>
      <c r="FU113" s="35"/>
      <c r="FV113" s="35"/>
      <c r="FW113" s="35"/>
      <c r="FX113" s="35"/>
      <c r="FY113" s="35"/>
      <c r="FZ113" s="35"/>
      <c r="GA113" s="35"/>
      <c r="GB113" s="35"/>
      <c r="GC113" s="35"/>
      <c r="GD113" s="35"/>
      <c r="GE113" s="35"/>
      <c r="GF113" s="35"/>
      <c r="GG113" s="35"/>
      <c r="GH113" s="35"/>
      <c r="GI113" s="35"/>
      <c r="GJ113" s="35"/>
      <c r="GK113" s="35"/>
      <c r="GL113" s="35"/>
      <c r="GM113" s="35"/>
      <c r="GN113" s="35"/>
      <c r="GO113" s="35"/>
      <c r="GP113" s="35"/>
      <c r="GQ113" s="35"/>
      <c r="GR113" s="35"/>
      <c r="GS113" s="35"/>
      <c r="GT113" s="35"/>
      <c r="GU113" s="35"/>
      <c r="GV113" s="35"/>
      <c r="GW113" s="35"/>
      <c r="GX113" s="35"/>
      <c r="GY113" s="35"/>
      <c r="GZ113" s="35"/>
      <c r="HA113" s="35"/>
      <c r="HB113" s="35"/>
      <c r="HC113" s="35"/>
      <c r="HD113" s="35"/>
      <c r="HE113" s="35"/>
      <c r="HF113" s="35"/>
      <c r="HG113" s="35"/>
      <c r="HH113" s="35"/>
      <c r="HI113" s="35"/>
      <c r="HJ113" s="35"/>
      <c r="HK113" s="35"/>
      <c r="HL113" s="35"/>
      <c r="HM113" s="35"/>
      <c r="HN113" s="35"/>
      <c r="HO113" s="35"/>
      <c r="HP113" s="35"/>
      <c r="HQ113" s="35"/>
      <c r="HR113" s="35"/>
      <c r="HS113" s="35"/>
      <c r="HT113" s="35"/>
      <c r="HU113" s="35"/>
      <c r="HV113" s="35"/>
      <c r="HW113" s="35"/>
      <c r="HX113" s="35"/>
      <c r="HY113" s="35"/>
      <c r="HZ113" s="35"/>
      <c r="IA113" s="35"/>
      <c r="IB113" s="35"/>
      <c r="IC113" s="35"/>
      <c r="ID113" s="35"/>
      <c r="IE113" s="35"/>
      <c r="IF113" s="35"/>
      <c r="IG113" s="35"/>
      <c r="IH113" s="35"/>
      <c r="II113" s="35"/>
      <c r="IJ113" s="35"/>
      <c r="IK113" s="38"/>
      <c r="IL113" s="39"/>
    </row>
    <row r="114" s="36" customFormat="1" ht="17.1" customHeight="1" spans="1:246">
      <c r="A114" s="44" t="s">
        <v>281</v>
      </c>
      <c r="B114" s="44" t="s">
        <v>282</v>
      </c>
      <c r="C114" s="46"/>
      <c r="D114" s="47">
        <v>684</v>
      </c>
      <c r="E114" s="50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  <c r="BH114" s="35"/>
      <c r="BI114" s="35"/>
      <c r="BJ114" s="35"/>
      <c r="BK114" s="35"/>
      <c r="BL114" s="35"/>
      <c r="BM114" s="35"/>
      <c r="BN114" s="35"/>
      <c r="BO114" s="35"/>
      <c r="BP114" s="35"/>
      <c r="BQ114" s="35"/>
      <c r="BR114" s="35"/>
      <c r="BS114" s="35"/>
      <c r="BT114" s="35"/>
      <c r="BU114" s="35"/>
      <c r="BV114" s="35"/>
      <c r="BW114" s="35"/>
      <c r="BX114" s="35"/>
      <c r="BY114" s="35"/>
      <c r="BZ114" s="35"/>
      <c r="CA114" s="35"/>
      <c r="CB114" s="35"/>
      <c r="CC114" s="35"/>
      <c r="CD114" s="35"/>
      <c r="CE114" s="35"/>
      <c r="CF114" s="35"/>
      <c r="CG114" s="35"/>
      <c r="CH114" s="35"/>
      <c r="CI114" s="35"/>
      <c r="CJ114" s="35"/>
      <c r="CK114" s="35"/>
      <c r="CL114" s="35"/>
      <c r="CM114" s="35"/>
      <c r="CN114" s="35"/>
      <c r="CO114" s="35"/>
      <c r="CP114" s="35"/>
      <c r="CQ114" s="35"/>
      <c r="CR114" s="35"/>
      <c r="CS114" s="35"/>
      <c r="CT114" s="35"/>
      <c r="CU114" s="35"/>
      <c r="CV114" s="35"/>
      <c r="CW114" s="35"/>
      <c r="CX114" s="35"/>
      <c r="CY114" s="35"/>
      <c r="CZ114" s="35"/>
      <c r="DA114" s="35"/>
      <c r="DB114" s="35"/>
      <c r="DC114" s="35"/>
      <c r="DD114" s="35"/>
      <c r="DE114" s="35"/>
      <c r="DF114" s="35"/>
      <c r="DG114" s="35"/>
      <c r="DH114" s="35"/>
      <c r="DI114" s="35"/>
      <c r="DJ114" s="35"/>
      <c r="DK114" s="35"/>
      <c r="DL114" s="35"/>
      <c r="DM114" s="35"/>
      <c r="DN114" s="35"/>
      <c r="DO114" s="35"/>
      <c r="DP114" s="35"/>
      <c r="DQ114" s="35"/>
      <c r="DR114" s="35"/>
      <c r="DS114" s="35"/>
      <c r="DT114" s="35"/>
      <c r="DU114" s="35"/>
      <c r="DV114" s="35"/>
      <c r="DW114" s="35"/>
      <c r="DX114" s="35"/>
      <c r="DY114" s="35"/>
      <c r="DZ114" s="35"/>
      <c r="EA114" s="35"/>
      <c r="EB114" s="35"/>
      <c r="EC114" s="35"/>
      <c r="ED114" s="35"/>
      <c r="EE114" s="35"/>
      <c r="EF114" s="35"/>
      <c r="EG114" s="35"/>
      <c r="EH114" s="35"/>
      <c r="EI114" s="35"/>
      <c r="EJ114" s="35"/>
      <c r="EK114" s="35"/>
      <c r="EL114" s="35"/>
      <c r="EM114" s="35"/>
      <c r="EN114" s="35"/>
      <c r="EO114" s="35"/>
      <c r="EP114" s="35"/>
      <c r="EQ114" s="35"/>
      <c r="ER114" s="35"/>
      <c r="ES114" s="35"/>
      <c r="ET114" s="35"/>
      <c r="EU114" s="35"/>
      <c r="EV114" s="35"/>
      <c r="EW114" s="35"/>
      <c r="EX114" s="35"/>
      <c r="EY114" s="35"/>
      <c r="EZ114" s="35"/>
      <c r="FA114" s="35"/>
      <c r="FB114" s="35"/>
      <c r="FC114" s="35"/>
      <c r="FD114" s="35"/>
      <c r="FE114" s="35"/>
      <c r="FF114" s="35"/>
      <c r="FG114" s="35"/>
      <c r="FH114" s="35"/>
      <c r="FI114" s="35"/>
      <c r="FJ114" s="35"/>
      <c r="FK114" s="35"/>
      <c r="FL114" s="35"/>
      <c r="FM114" s="35"/>
      <c r="FN114" s="35"/>
      <c r="FO114" s="35"/>
      <c r="FP114" s="35"/>
      <c r="FQ114" s="35"/>
      <c r="FR114" s="35"/>
      <c r="FS114" s="35"/>
      <c r="FT114" s="35"/>
      <c r="FU114" s="35"/>
      <c r="FV114" s="35"/>
      <c r="FW114" s="35"/>
      <c r="FX114" s="35"/>
      <c r="FY114" s="35"/>
      <c r="FZ114" s="35"/>
      <c r="GA114" s="35"/>
      <c r="GB114" s="35"/>
      <c r="GC114" s="35"/>
      <c r="GD114" s="35"/>
      <c r="GE114" s="35"/>
      <c r="GF114" s="35"/>
      <c r="GG114" s="35"/>
      <c r="GH114" s="35"/>
      <c r="GI114" s="35"/>
      <c r="GJ114" s="35"/>
      <c r="GK114" s="35"/>
      <c r="GL114" s="35"/>
      <c r="GM114" s="35"/>
      <c r="GN114" s="35"/>
      <c r="GO114" s="35"/>
      <c r="GP114" s="35"/>
      <c r="GQ114" s="35"/>
      <c r="GR114" s="35"/>
      <c r="GS114" s="35"/>
      <c r="GT114" s="35"/>
      <c r="GU114" s="35"/>
      <c r="GV114" s="35"/>
      <c r="GW114" s="35"/>
      <c r="GX114" s="35"/>
      <c r="GY114" s="35"/>
      <c r="GZ114" s="35"/>
      <c r="HA114" s="35"/>
      <c r="HB114" s="35"/>
      <c r="HC114" s="35"/>
      <c r="HD114" s="35"/>
      <c r="HE114" s="35"/>
      <c r="HF114" s="35"/>
      <c r="HG114" s="35"/>
      <c r="HH114" s="35"/>
      <c r="HI114" s="35"/>
      <c r="HJ114" s="35"/>
      <c r="HK114" s="35"/>
      <c r="HL114" s="35"/>
      <c r="HM114" s="35"/>
      <c r="HN114" s="35"/>
      <c r="HO114" s="35"/>
      <c r="HP114" s="35"/>
      <c r="HQ114" s="35"/>
      <c r="HR114" s="35"/>
      <c r="HS114" s="35"/>
      <c r="HT114" s="35"/>
      <c r="HU114" s="35"/>
      <c r="HV114" s="35"/>
      <c r="HW114" s="35"/>
      <c r="HX114" s="35"/>
      <c r="HY114" s="35"/>
      <c r="HZ114" s="35"/>
      <c r="IA114" s="35"/>
      <c r="IB114" s="35"/>
      <c r="IC114" s="35"/>
      <c r="ID114" s="35"/>
      <c r="IE114" s="35"/>
      <c r="IF114" s="35"/>
      <c r="IG114" s="35"/>
      <c r="IH114" s="35"/>
      <c r="II114" s="35"/>
      <c r="IJ114" s="35"/>
      <c r="IK114" s="38"/>
      <c r="IL114" s="39"/>
    </row>
    <row r="115" s="36" customFormat="1" ht="17.1" customHeight="1" spans="1:246">
      <c r="A115" s="44" t="s">
        <v>283</v>
      </c>
      <c r="B115" s="45" t="s">
        <v>284</v>
      </c>
      <c r="C115" s="46"/>
      <c r="D115" s="47"/>
      <c r="E115" s="50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  <c r="BH115" s="35"/>
      <c r="BI115" s="35"/>
      <c r="BJ115" s="35"/>
      <c r="BK115" s="35"/>
      <c r="BL115" s="35"/>
      <c r="BM115" s="35"/>
      <c r="BN115" s="35"/>
      <c r="BO115" s="35"/>
      <c r="BP115" s="35"/>
      <c r="BQ115" s="35"/>
      <c r="BR115" s="35"/>
      <c r="BS115" s="35"/>
      <c r="BT115" s="35"/>
      <c r="BU115" s="35"/>
      <c r="BV115" s="35"/>
      <c r="BW115" s="35"/>
      <c r="BX115" s="35"/>
      <c r="BY115" s="35"/>
      <c r="BZ115" s="35"/>
      <c r="CA115" s="35"/>
      <c r="CB115" s="35"/>
      <c r="CC115" s="35"/>
      <c r="CD115" s="35"/>
      <c r="CE115" s="35"/>
      <c r="CF115" s="35"/>
      <c r="CG115" s="35"/>
      <c r="CH115" s="35"/>
      <c r="CI115" s="35"/>
      <c r="CJ115" s="35"/>
      <c r="CK115" s="35"/>
      <c r="CL115" s="35"/>
      <c r="CM115" s="35"/>
      <c r="CN115" s="35"/>
      <c r="CO115" s="35"/>
      <c r="CP115" s="35"/>
      <c r="CQ115" s="35"/>
      <c r="CR115" s="35"/>
      <c r="CS115" s="35"/>
      <c r="CT115" s="35"/>
      <c r="CU115" s="35"/>
      <c r="CV115" s="35"/>
      <c r="CW115" s="35"/>
      <c r="CX115" s="35"/>
      <c r="CY115" s="35"/>
      <c r="CZ115" s="35"/>
      <c r="DA115" s="35"/>
      <c r="DB115" s="35"/>
      <c r="DC115" s="35"/>
      <c r="DD115" s="35"/>
      <c r="DE115" s="35"/>
      <c r="DF115" s="35"/>
      <c r="DG115" s="35"/>
      <c r="DH115" s="35"/>
      <c r="DI115" s="35"/>
      <c r="DJ115" s="35"/>
      <c r="DK115" s="35"/>
      <c r="DL115" s="35"/>
      <c r="DM115" s="35"/>
      <c r="DN115" s="35"/>
      <c r="DO115" s="35"/>
      <c r="DP115" s="35"/>
      <c r="DQ115" s="35"/>
      <c r="DR115" s="35"/>
      <c r="DS115" s="35"/>
      <c r="DT115" s="35"/>
      <c r="DU115" s="35"/>
      <c r="DV115" s="35"/>
      <c r="DW115" s="35"/>
      <c r="DX115" s="35"/>
      <c r="DY115" s="35"/>
      <c r="DZ115" s="35"/>
      <c r="EA115" s="35"/>
      <c r="EB115" s="35"/>
      <c r="EC115" s="35"/>
      <c r="ED115" s="35"/>
      <c r="EE115" s="35"/>
      <c r="EF115" s="35"/>
      <c r="EG115" s="35"/>
      <c r="EH115" s="35"/>
      <c r="EI115" s="35"/>
      <c r="EJ115" s="35"/>
      <c r="EK115" s="35"/>
      <c r="EL115" s="35"/>
      <c r="EM115" s="35"/>
      <c r="EN115" s="35"/>
      <c r="EO115" s="35"/>
      <c r="EP115" s="35"/>
      <c r="EQ115" s="35"/>
      <c r="ER115" s="35"/>
      <c r="ES115" s="35"/>
      <c r="ET115" s="35"/>
      <c r="EU115" s="35"/>
      <c r="EV115" s="35"/>
      <c r="EW115" s="35"/>
      <c r="EX115" s="35"/>
      <c r="EY115" s="35"/>
      <c r="EZ115" s="35"/>
      <c r="FA115" s="35"/>
      <c r="FB115" s="35"/>
      <c r="FC115" s="35"/>
      <c r="FD115" s="35"/>
      <c r="FE115" s="35"/>
      <c r="FF115" s="35"/>
      <c r="FG115" s="35"/>
      <c r="FH115" s="35"/>
      <c r="FI115" s="35"/>
      <c r="FJ115" s="35"/>
      <c r="FK115" s="35"/>
      <c r="FL115" s="35"/>
      <c r="FM115" s="35"/>
      <c r="FN115" s="35"/>
      <c r="FO115" s="35"/>
      <c r="FP115" s="35"/>
      <c r="FQ115" s="35"/>
      <c r="FR115" s="35"/>
      <c r="FS115" s="35"/>
      <c r="FT115" s="35"/>
      <c r="FU115" s="35"/>
      <c r="FV115" s="35"/>
      <c r="FW115" s="35"/>
      <c r="FX115" s="35"/>
      <c r="FY115" s="35"/>
      <c r="FZ115" s="35"/>
      <c r="GA115" s="35"/>
      <c r="GB115" s="35"/>
      <c r="GC115" s="35"/>
      <c r="GD115" s="35"/>
      <c r="GE115" s="35"/>
      <c r="GF115" s="35"/>
      <c r="GG115" s="35"/>
      <c r="GH115" s="35"/>
      <c r="GI115" s="35"/>
      <c r="GJ115" s="35"/>
      <c r="GK115" s="35"/>
      <c r="GL115" s="35"/>
      <c r="GM115" s="35"/>
      <c r="GN115" s="35"/>
      <c r="GO115" s="35"/>
      <c r="GP115" s="35"/>
      <c r="GQ115" s="35"/>
      <c r="GR115" s="35"/>
      <c r="GS115" s="35"/>
      <c r="GT115" s="35"/>
      <c r="GU115" s="35"/>
      <c r="GV115" s="35"/>
      <c r="GW115" s="35"/>
      <c r="GX115" s="35"/>
      <c r="GY115" s="35"/>
      <c r="GZ115" s="35"/>
      <c r="HA115" s="35"/>
      <c r="HB115" s="35"/>
      <c r="HC115" s="35"/>
      <c r="HD115" s="35"/>
      <c r="HE115" s="35"/>
      <c r="HF115" s="35"/>
      <c r="HG115" s="35"/>
      <c r="HH115" s="35"/>
      <c r="HI115" s="35"/>
      <c r="HJ115" s="35"/>
      <c r="HK115" s="35"/>
      <c r="HL115" s="35"/>
      <c r="HM115" s="35"/>
      <c r="HN115" s="35"/>
      <c r="HO115" s="35"/>
      <c r="HP115" s="35"/>
      <c r="HQ115" s="35"/>
      <c r="HR115" s="35"/>
      <c r="HS115" s="35"/>
      <c r="HT115" s="35"/>
      <c r="HU115" s="35"/>
      <c r="HV115" s="35"/>
      <c r="HW115" s="35"/>
      <c r="HX115" s="35"/>
      <c r="HY115" s="35"/>
      <c r="HZ115" s="35"/>
      <c r="IA115" s="35"/>
      <c r="IB115" s="35"/>
      <c r="IC115" s="35"/>
      <c r="ID115" s="35"/>
      <c r="IE115" s="35"/>
      <c r="IF115" s="35"/>
      <c r="IG115" s="35"/>
      <c r="IH115" s="35"/>
      <c r="II115" s="35"/>
      <c r="IJ115" s="35"/>
      <c r="IK115" s="38"/>
      <c r="IL115" s="39"/>
    </row>
    <row r="116" s="36" customFormat="1" ht="17.1" customHeight="1" spans="1:246">
      <c r="A116" s="44" t="s">
        <v>285</v>
      </c>
      <c r="B116" s="45" t="s">
        <v>286</v>
      </c>
      <c r="C116" s="46"/>
      <c r="D116" s="47"/>
      <c r="E116" s="50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35"/>
      <c r="BK116" s="35"/>
      <c r="BL116" s="35"/>
      <c r="BM116" s="35"/>
      <c r="BN116" s="35"/>
      <c r="BO116" s="35"/>
      <c r="BP116" s="35"/>
      <c r="BQ116" s="35"/>
      <c r="BR116" s="35"/>
      <c r="BS116" s="35"/>
      <c r="BT116" s="35"/>
      <c r="BU116" s="35"/>
      <c r="BV116" s="35"/>
      <c r="BW116" s="35"/>
      <c r="BX116" s="35"/>
      <c r="BY116" s="35"/>
      <c r="BZ116" s="35"/>
      <c r="CA116" s="35"/>
      <c r="CB116" s="35"/>
      <c r="CC116" s="35"/>
      <c r="CD116" s="35"/>
      <c r="CE116" s="35"/>
      <c r="CF116" s="35"/>
      <c r="CG116" s="35"/>
      <c r="CH116" s="35"/>
      <c r="CI116" s="35"/>
      <c r="CJ116" s="35"/>
      <c r="CK116" s="35"/>
      <c r="CL116" s="35"/>
      <c r="CM116" s="35"/>
      <c r="CN116" s="35"/>
      <c r="CO116" s="35"/>
      <c r="CP116" s="35"/>
      <c r="CQ116" s="35"/>
      <c r="CR116" s="35"/>
      <c r="CS116" s="35"/>
      <c r="CT116" s="35"/>
      <c r="CU116" s="35"/>
      <c r="CV116" s="35"/>
      <c r="CW116" s="35"/>
      <c r="CX116" s="35"/>
      <c r="CY116" s="35"/>
      <c r="CZ116" s="35"/>
      <c r="DA116" s="35"/>
      <c r="DB116" s="35"/>
      <c r="DC116" s="35"/>
      <c r="DD116" s="35"/>
      <c r="DE116" s="35"/>
      <c r="DF116" s="35"/>
      <c r="DG116" s="35"/>
      <c r="DH116" s="35"/>
      <c r="DI116" s="35"/>
      <c r="DJ116" s="35"/>
      <c r="DK116" s="35"/>
      <c r="DL116" s="35"/>
      <c r="DM116" s="35"/>
      <c r="DN116" s="35"/>
      <c r="DO116" s="35"/>
      <c r="DP116" s="35"/>
      <c r="DQ116" s="35"/>
      <c r="DR116" s="35"/>
      <c r="DS116" s="35"/>
      <c r="DT116" s="35"/>
      <c r="DU116" s="35"/>
      <c r="DV116" s="35"/>
      <c r="DW116" s="35"/>
      <c r="DX116" s="35"/>
      <c r="DY116" s="35"/>
      <c r="DZ116" s="35"/>
      <c r="EA116" s="35"/>
      <c r="EB116" s="35"/>
      <c r="EC116" s="35"/>
      <c r="ED116" s="35"/>
      <c r="EE116" s="35"/>
      <c r="EF116" s="35"/>
      <c r="EG116" s="35"/>
      <c r="EH116" s="35"/>
      <c r="EI116" s="35"/>
      <c r="EJ116" s="35"/>
      <c r="EK116" s="35"/>
      <c r="EL116" s="35"/>
      <c r="EM116" s="35"/>
      <c r="EN116" s="35"/>
      <c r="EO116" s="35"/>
      <c r="EP116" s="35"/>
      <c r="EQ116" s="35"/>
      <c r="ER116" s="35"/>
      <c r="ES116" s="35"/>
      <c r="ET116" s="35"/>
      <c r="EU116" s="35"/>
      <c r="EV116" s="35"/>
      <c r="EW116" s="35"/>
      <c r="EX116" s="35"/>
      <c r="EY116" s="35"/>
      <c r="EZ116" s="35"/>
      <c r="FA116" s="35"/>
      <c r="FB116" s="35"/>
      <c r="FC116" s="35"/>
      <c r="FD116" s="35"/>
      <c r="FE116" s="35"/>
      <c r="FF116" s="35"/>
      <c r="FG116" s="35"/>
      <c r="FH116" s="35"/>
      <c r="FI116" s="35"/>
      <c r="FJ116" s="35"/>
      <c r="FK116" s="35"/>
      <c r="FL116" s="35"/>
      <c r="FM116" s="35"/>
      <c r="FN116" s="35"/>
      <c r="FO116" s="35"/>
      <c r="FP116" s="35"/>
      <c r="FQ116" s="35"/>
      <c r="FR116" s="35"/>
      <c r="FS116" s="35"/>
      <c r="FT116" s="35"/>
      <c r="FU116" s="35"/>
      <c r="FV116" s="35"/>
      <c r="FW116" s="35"/>
      <c r="FX116" s="35"/>
      <c r="FY116" s="35"/>
      <c r="FZ116" s="35"/>
      <c r="GA116" s="35"/>
      <c r="GB116" s="35"/>
      <c r="GC116" s="35"/>
      <c r="GD116" s="35"/>
      <c r="GE116" s="35"/>
      <c r="GF116" s="35"/>
      <c r="GG116" s="35"/>
      <c r="GH116" s="35"/>
      <c r="GI116" s="35"/>
      <c r="GJ116" s="35"/>
      <c r="GK116" s="35"/>
      <c r="GL116" s="35"/>
      <c r="GM116" s="35"/>
      <c r="GN116" s="35"/>
      <c r="GO116" s="35"/>
      <c r="GP116" s="35"/>
      <c r="GQ116" s="35"/>
      <c r="GR116" s="35"/>
      <c r="GS116" s="35"/>
      <c r="GT116" s="35"/>
      <c r="GU116" s="35"/>
      <c r="GV116" s="35"/>
      <c r="GW116" s="35"/>
      <c r="GX116" s="35"/>
      <c r="GY116" s="35"/>
      <c r="GZ116" s="35"/>
      <c r="HA116" s="35"/>
      <c r="HB116" s="35"/>
      <c r="HC116" s="35"/>
      <c r="HD116" s="35"/>
      <c r="HE116" s="35"/>
      <c r="HF116" s="35"/>
      <c r="HG116" s="35"/>
      <c r="HH116" s="35"/>
      <c r="HI116" s="35"/>
      <c r="HJ116" s="35"/>
      <c r="HK116" s="35"/>
      <c r="HL116" s="35"/>
      <c r="HM116" s="35"/>
      <c r="HN116" s="35"/>
      <c r="HO116" s="35"/>
      <c r="HP116" s="35"/>
      <c r="HQ116" s="35"/>
      <c r="HR116" s="35"/>
      <c r="HS116" s="35"/>
      <c r="HT116" s="35"/>
      <c r="HU116" s="35"/>
      <c r="HV116" s="35"/>
      <c r="HW116" s="35"/>
      <c r="HX116" s="35"/>
      <c r="HY116" s="35"/>
      <c r="HZ116" s="35"/>
      <c r="IA116" s="35"/>
      <c r="IB116" s="35"/>
      <c r="IC116" s="35"/>
      <c r="ID116" s="35"/>
      <c r="IE116" s="35"/>
      <c r="IF116" s="35"/>
      <c r="IG116" s="35"/>
      <c r="IH116" s="35"/>
      <c r="II116" s="35"/>
      <c r="IJ116" s="35"/>
      <c r="IK116" s="38"/>
      <c r="IL116" s="39"/>
    </row>
    <row r="117" s="36" customFormat="1" ht="17.1" customHeight="1" spans="1:246">
      <c r="A117" s="44" t="s">
        <v>287</v>
      </c>
      <c r="B117" s="45" t="s">
        <v>288</v>
      </c>
      <c r="C117" s="46"/>
      <c r="D117" s="47"/>
      <c r="E117" s="50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5"/>
      <c r="BK117" s="35"/>
      <c r="BL117" s="35"/>
      <c r="BM117" s="35"/>
      <c r="BN117" s="35"/>
      <c r="BO117" s="35"/>
      <c r="BP117" s="35"/>
      <c r="BQ117" s="35"/>
      <c r="BR117" s="35"/>
      <c r="BS117" s="35"/>
      <c r="BT117" s="35"/>
      <c r="BU117" s="35"/>
      <c r="BV117" s="35"/>
      <c r="BW117" s="35"/>
      <c r="BX117" s="35"/>
      <c r="BY117" s="35"/>
      <c r="BZ117" s="35"/>
      <c r="CA117" s="35"/>
      <c r="CB117" s="35"/>
      <c r="CC117" s="35"/>
      <c r="CD117" s="35"/>
      <c r="CE117" s="35"/>
      <c r="CF117" s="35"/>
      <c r="CG117" s="35"/>
      <c r="CH117" s="35"/>
      <c r="CI117" s="35"/>
      <c r="CJ117" s="35"/>
      <c r="CK117" s="35"/>
      <c r="CL117" s="35"/>
      <c r="CM117" s="35"/>
      <c r="CN117" s="35"/>
      <c r="CO117" s="35"/>
      <c r="CP117" s="35"/>
      <c r="CQ117" s="35"/>
      <c r="CR117" s="35"/>
      <c r="CS117" s="35"/>
      <c r="CT117" s="35"/>
      <c r="CU117" s="35"/>
      <c r="CV117" s="35"/>
      <c r="CW117" s="35"/>
      <c r="CX117" s="35"/>
      <c r="CY117" s="35"/>
      <c r="CZ117" s="35"/>
      <c r="DA117" s="35"/>
      <c r="DB117" s="35"/>
      <c r="DC117" s="35"/>
      <c r="DD117" s="35"/>
      <c r="DE117" s="35"/>
      <c r="DF117" s="35"/>
      <c r="DG117" s="35"/>
      <c r="DH117" s="35"/>
      <c r="DI117" s="35"/>
      <c r="DJ117" s="35"/>
      <c r="DK117" s="35"/>
      <c r="DL117" s="35"/>
      <c r="DM117" s="35"/>
      <c r="DN117" s="35"/>
      <c r="DO117" s="35"/>
      <c r="DP117" s="35"/>
      <c r="DQ117" s="35"/>
      <c r="DR117" s="35"/>
      <c r="DS117" s="35"/>
      <c r="DT117" s="35"/>
      <c r="DU117" s="35"/>
      <c r="DV117" s="35"/>
      <c r="DW117" s="35"/>
      <c r="DX117" s="35"/>
      <c r="DY117" s="35"/>
      <c r="DZ117" s="35"/>
      <c r="EA117" s="35"/>
      <c r="EB117" s="35"/>
      <c r="EC117" s="35"/>
      <c r="ED117" s="35"/>
      <c r="EE117" s="35"/>
      <c r="EF117" s="35"/>
      <c r="EG117" s="35"/>
      <c r="EH117" s="35"/>
      <c r="EI117" s="35"/>
      <c r="EJ117" s="35"/>
      <c r="EK117" s="35"/>
      <c r="EL117" s="35"/>
      <c r="EM117" s="35"/>
      <c r="EN117" s="35"/>
      <c r="EO117" s="35"/>
      <c r="EP117" s="35"/>
      <c r="EQ117" s="35"/>
      <c r="ER117" s="35"/>
      <c r="ES117" s="35"/>
      <c r="ET117" s="35"/>
      <c r="EU117" s="35"/>
      <c r="EV117" s="35"/>
      <c r="EW117" s="35"/>
      <c r="EX117" s="35"/>
      <c r="EY117" s="35"/>
      <c r="EZ117" s="35"/>
      <c r="FA117" s="35"/>
      <c r="FB117" s="35"/>
      <c r="FC117" s="35"/>
      <c r="FD117" s="35"/>
      <c r="FE117" s="35"/>
      <c r="FF117" s="35"/>
      <c r="FG117" s="35"/>
      <c r="FH117" s="35"/>
      <c r="FI117" s="35"/>
      <c r="FJ117" s="35"/>
      <c r="FK117" s="35"/>
      <c r="FL117" s="35"/>
      <c r="FM117" s="35"/>
      <c r="FN117" s="35"/>
      <c r="FO117" s="35"/>
      <c r="FP117" s="35"/>
      <c r="FQ117" s="35"/>
      <c r="FR117" s="35"/>
      <c r="FS117" s="35"/>
      <c r="FT117" s="35"/>
      <c r="FU117" s="35"/>
      <c r="FV117" s="35"/>
      <c r="FW117" s="35"/>
      <c r="FX117" s="35"/>
      <c r="FY117" s="35"/>
      <c r="FZ117" s="35"/>
      <c r="GA117" s="35"/>
      <c r="GB117" s="35"/>
      <c r="GC117" s="35"/>
      <c r="GD117" s="35"/>
      <c r="GE117" s="35"/>
      <c r="GF117" s="35"/>
      <c r="GG117" s="35"/>
      <c r="GH117" s="35"/>
      <c r="GI117" s="35"/>
      <c r="GJ117" s="35"/>
      <c r="GK117" s="35"/>
      <c r="GL117" s="35"/>
      <c r="GM117" s="35"/>
      <c r="GN117" s="35"/>
      <c r="GO117" s="35"/>
      <c r="GP117" s="35"/>
      <c r="GQ117" s="35"/>
      <c r="GR117" s="35"/>
      <c r="GS117" s="35"/>
      <c r="GT117" s="35"/>
      <c r="GU117" s="35"/>
      <c r="GV117" s="35"/>
      <c r="GW117" s="35"/>
      <c r="GX117" s="35"/>
      <c r="GY117" s="35"/>
      <c r="GZ117" s="35"/>
      <c r="HA117" s="35"/>
      <c r="HB117" s="35"/>
      <c r="HC117" s="35"/>
      <c r="HD117" s="35"/>
      <c r="HE117" s="35"/>
      <c r="HF117" s="35"/>
      <c r="HG117" s="35"/>
      <c r="HH117" s="35"/>
      <c r="HI117" s="35"/>
      <c r="HJ117" s="35"/>
      <c r="HK117" s="35"/>
      <c r="HL117" s="35"/>
      <c r="HM117" s="35"/>
      <c r="HN117" s="35"/>
      <c r="HO117" s="35"/>
      <c r="HP117" s="35"/>
      <c r="HQ117" s="35"/>
      <c r="HR117" s="35"/>
      <c r="HS117" s="35"/>
      <c r="HT117" s="35"/>
      <c r="HU117" s="35"/>
      <c r="HV117" s="35"/>
      <c r="HW117" s="35"/>
      <c r="HX117" s="35"/>
      <c r="HY117" s="35"/>
      <c r="HZ117" s="35"/>
      <c r="IA117" s="35"/>
      <c r="IB117" s="35"/>
      <c r="IC117" s="35"/>
      <c r="ID117" s="35"/>
      <c r="IE117" s="35"/>
      <c r="IF117" s="35"/>
      <c r="IG117" s="35"/>
      <c r="IH117" s="35"/>
      <c r="II117" s="35"/>
      <c r="IJ117" s="35"/>
      <c r="IK117" s="38"/>
      <c r="IL117" s="39"/>
    </row>
    <row r="118" s="36" customFormat="1" ht="17.1" customHeight="1" spans="1:5">
      <c r="A118" s="44">
        <v>224</v>
      </c>
      <c r="B118" s="45" t="s">
        <v>289</v>
      </c>
      <c r="C118" s="46"/>
      <c r="D118" s="47">
        <v>10</v>
      </c>
      <c r="E118" s="50"/>
    </row>
    <row r="119" s="36" customFormat="1" ht="17.1" customHeight="1" spans="1:246">
      <c r="A119" s="44">
        <v>22402</v>
      </c>
      <c r="B119" s="45" t="s">
        <v>290</v>
      </c>
      <c r="C119" s="46"/>
      <c r="D119" s="47">
        <v>10</v>
      </c>
      <c r="E119" s="50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5"/>
      <c r="BL119" s="35"/>
      <c r="BM119" s="35"/>
      <c r="BN119" s="35"/>
      <c r="BO119" s="35"/>
      <c r="BP119" s="35"/>
      <c r="BQ119" s="35"/>
      <c r="BR119" s="35"/>
      <c r="BS119" s="35"/>
      <c r="BT119" s="35"/>
      <c r="BU119" s="35"/>
      <c r="BV119" s="35"/>
      <c r="BW119" s="35"/>
      <c r="BX119" s="35"/>
      <c r="BY119" s="35"/>
      <c r="BZ119" s="35"/>
      <c r="CA119" s="35"/>
      <c r="CB119" s="35"/>
      <c r="CC119" s="35"/>
      <c r="CD119" s="35"/>
      <c r="CE119" s="35"/>
      <c r="CF119" s="35"/>
      <c r="CG119" s="35"/>
      <c r="CH119" s="35"/>
      <c r="CI119" s="35"/>
      <c r="CJ119" s="35"/>
      <c r="CK119" s="35"/>
      <c r="CL119" s="35"/>
      <c r="CM119" s="35"/>
      <c r="CN119" s="35"/>
      <c r="CO119" s="35"/>
      <c r="CP119" s="35"/>
      <c r="CQ119" s="35"/>
      <c r="CR119" s="35"/>
      <c r="CS119" s="35"/>
      <c r="CT119" s="35"/>
      <c r="CU119" s="35"/>
      <c r="CV119" s="35"/>
      <c r="CW119" s="35"/>
      <c r="CX119" s="35"/>
      <c r="CY119" s="35"/>
      <c r="CZ119" s="35"/>
      <c r="DA119" s="35"/>
      <c r="DB119" s="35"/>
      <c r="DC119" s="35"/>
      <c r="DD119" s="35"/>
      <c r="DE119" s="35"/>
      <c r="DF119" s="35"/>
      <c r="DG119" s="35"/>
      <c r="DH119" s="35"/>
      <c r="DI119" s="35"/>
      <c r="DJ119" s="35"/>
      <c r="DK119" s="35"/>
      <c r="DL119" s="35"/>
      <c r="DM119" s="35"/>
      <c r="DN119" s="35"/>
      <c r="DO119" s="35"/>
      <c r="DP119" s="35"/>
      <c r="DQ119" s="35"/>
      <c r="DR119" s="35"/>
      <c r="DS119" s="35"/>
      <c r="DT119" s="35"/>
      <c r="DU119" s="35"/>
      <c r="DV119" s="35"/>
      <c r="DW119" s="35"/>
      <c r="DX119" s="35"/>
      <c r="DY119" s="35"/>
      <c r="DZ119" s="35"/>
      <c r="EA119" s="35"/>
      <c r="EB119" s="35"/>
      <c r="EC119" s="35"/>
      <c r="ED119" s="35"/>
      <c r="EE119" s="35"/>
      <c r="EF119" s="35"/>
      <c r="EG119" s="35"/>
      <c r="EH119" s="35"/>
      <c r="EI119" s="35"/>
      <c r="EJ119" s="35"/>
      <c r="EK119" s="35"/>
      <c r="EL119" s="35"/>
      <c r="EM119" s="35"/>
      <c r="EN119" s="35"/>
      <c r="EO119" s="35"/>
      <c r="EP119" s="35"/>
      <c r="EQ119" s="35"/>
      <c r="ER119" s="35"/>
      <c r="ES119" s="35"/>
      <c r="ET119" s="35"/>
      <c r="EU119" s="35"/>
      <c r="EV119" s="35"/>
      <c r="EW119" s="35"/>
      <c r="EX119" s="35"/>
      <c r="EY119" s="35"/>
      <c r="EZ119" s="35"/>
      <c r="FA119" s="35"/>
      <c r="FB119" s="35"/>
      <c r="FC119" s="35"/>
      <c r="FD119" s="35"/>
      <c r="FE119" s="35"/>
      <c r="FF119" s="35"/>
      <c r="FG119" s="35"/>
      <c r="FH119" s="35"/>
      <c r="FI119" s="35"/>
      <c r="FJ119" s="35"/>
      <c r="FK119" s="35"/>
      <c r="FL119" s="35"/>
      <c r="FM119" s="35"/>
      <c r="FN119" s="35"/>
      <c r="FO119" s="35"/>
      <c r="FP119" s="35"/>
      <c r="FQ119" s="35"/>
      <c r="FR119" s="35"/>
      <c r="FS119" s="35"/>
      <c r="FT119" s="35"/>
      <c r="FU119" s="35"/>
      <c r="FV119" s="35"/>
      <c r="FW119" s="35"/>
      <c r="FX119" s="35"/>
      <c r="FY119" s="35"/>
      <c r="FZ119" s="35"/>
      <c r="GA119" s="35"/>
      <c r="GB119" s="35"/>
      <c r="GC119" s="35"/>
      <c r="GD119" s="35"/>
      <c r="GE119" s="35"/>
      <c r="GF119" s="35"/>
      <c r="GG119" s="35"/>
      <c r="GH119" s="35"/>
      <c r="GI119" s="35"/>
      <c r="GJ119" s="35"/>
      <c r="GK119" s="35"/>
      <c r="GL119" s="35"/>
      <c r="GM119" s="35"/>
      <c r="GN119" s="35"/>
      <c r="GO119" s="35"/>
      <c r="GP119" s="35"/>
      <c r="GQ119" s="35"/>
      <c r="GR119" s="35"/>
      <c r="GS119" s="35"/>
      <c r="GT119" s="35"/>
      <c r="GU119" s="35"/>
      <c r="GV119" s="35"/>
      <c r="GW119" s="35"/>
      <c r="GX119" s="35"/>
      <c r="GY119" s="35"/>
      <c r="GZ119" s="35"/>
      <c r="HA119" s="35"/>
      <c r="HB119" s="35"/>
      <c r="HC119" s="35"/>
      <c r="HD119" s="35"/>
      <c r="HE119" s="35"/>
      <c r="HF119" s="35"/>
      <c r="HG119" s="35"/>
      <c r="HH119" s="35"/>
      <c r="HI119" s="35"/>
      <c r="HJ119" s="35"/>
      <c r="HK119" s="35"/>
      <c r="HL119" s="35"/>
      <c r="HM119" s="35"/>
      <c r="HN119" s="35"/>
      <c r="HO119" s="35"/>
      <c r="HP119" s="35"/>
      <c r="HQ119" s="35"/>
      <c r="HR119" s="35"/>
      <c r="HS119" s="35"/>
      <c r="HT119" s="35"/>
      <c r="HU119" s="35"/>
      <c r="HV119" s="35"/>
      <c r="HW119" s="35"/>
      <c r="HX119" s="35"/>
      <c r="HY119" s="35"/>
      <c r="HZ119" s="35"/>
      <c r="IA119" s="35"/>
      <c r="IB119" s="35"/>
      <c r="IC119" s="35"/>
      <c r="ID119" s="35"/>
      <c r="IE119" s="35"/>
      <c r="IF119" s="35"/>
      <c r="IG119" s="35"/>
      <c r="IH119" s="35"/>
      <c r="II119" s="35"/>
      <c r="IJ119" s="35"/>
      <c r="IK119" s="38"/>
      <c r="IL119" s="39"/>
    </row>
    <row r="120" s="36" customFormat="1" ht="17.1" customHeight="1" spans="1:246">
      <c r="A120" s="44">
        <v>2240204</v>
      </c>
      <c r="B120" s="45" t="s">
        <v>291</v>
      </c>
      <c r="C120" s="46"/>
      <c r="D120" s="47">
        <v>10</v>
      </c>
      <c r="E120" s="50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  <c r="BM120" s="35"/>
      <c r="BN120" s="35"/>
      <c r="BO120" s="35"/>
      <c r="BP120" s="35"/>
      <c r="BQ120" s="35"/>
      <c r="BR120" s="35"/>
      <c r="BS120" s="35"/>
      <c r="BT120" s="35"/>
      <c r="BU120" s="35"/>
      <c r="BV120" s="35"/>
      <c r="BW120" s="35"/>
      <c r="BX120" s="35"/>
      <c r="BY120" s="35"/>
      <c r="BZ120" s="35"/>
      <c r="CA120" s="35"/>
      <c r="CB120" s="35"/>
      <c r="CC120" s="35"/>
      <c r="CD120" s="35"/>
      <c r="CE120" s="35"/>
      <c r="CF120" s="35"/>
      <c r="CG120" s="35"/>
      <c r="CH120" s="35"/>
      <c r="CI120" s="35"/>
      <c r="CJ120" s="35"/>
      <c r="CK120" s="35"/>
      <c r="CL120" s="35"/>
      <c r="CM120" s="35"/>
      <c r="CN120" s="35"/>
      <c r="CO120" s="35"/>
      <c r="CP120" s="35"/>
      <c r="CQ120" s="35"/>
      <c r="CR120" s="35"/>
      <c r="CS120" s="35"/>
      <c r="CT120" s="35"/>
      <c r="CU120" s="35"/>
      <c r="CV120" s="35"/>
      <c r="CW120" s="35"/>
      <c r="CX120" s="35"/>
      <c r="CY120" s="35"/>
      <c r="CZ120" s="35"/>
      <c r="DA120" s="35"/>
      <c r="DB120" s="35"/>
      <c r="DC120" s="35"/>
      <c r="DD120" s="35"/>
      <c r="DE120" s="35"/>
      <c r="DF120" s="35"/>
      <c r="DG120" s="35"/>
      <c r="DH120" s="35"/>
      <c r="DI120" s="35"/>
      <c r="DJ120" s="35"/>
      <c r="DK120" s="35"/>
      <c r="DL120" s="35"/>
      <c r="DM120" s="35"/>
      <c r="DN120" s="35"/>
      <c r="DO120" s="35"/>
      <c r="DP120" s="35"/>
      <c r="DQ120" s="35"/>
      <c r="DR120" s="35"/>
      <c r="DS120" s="35"/>
      <c r="DT120" s="35"/>
      <c r="DU120" s="35"/>
      <c r="DV120" s="35"/>
      <c r="DW120" s="35"/>
      <c r="DX120" s="35"/>
      <c r="DY120" s="35"/>
      <c r="DZ120" s="35"/>
      <c r="EA120" s="35"/>
      <c r="EB120" s="35"/>
      <c r="EC120" s="35"/>
      <c r="ED120" s="35"/>
      <c r="EE120" s="35"/>
      <c r="EF120" s="35"/>
      <c r="EG120" s="35"/>
      <c r="EH120" s="35"/>
      <c r="EI120" s="35"/>
      <c r="EJ120" s="35"/>
      <c r="EK120" s="35"/>
      <c r="EL120" s="35"/>
      <c r="EM120" s="35"/>
      <c r="EN120" s="35"/>
      <c r="EO120" s="35"/>
      <c r="EP120" s="35"/>
      <c r="EQ120" s="35"/>
      <c r="ER120" s="35"/>
      <c r="ES120" s="35"/>
      <c r="ET120" s="35"/>
      <c r="EU120" s="35"/>
      <c r="EV120" s="35"/>
      <c r="EW120" s="35"/>
      <c r="EX120" s="35"/>
      <c r="EY120" s="35"/>
      <c r="EZ120" s="35"/>
      <c r="FA120" s="35"/>
      <c r="FB120" s="35"/>
      <c r="FC120" s="35"/>
      <c r="FD120" s="35"/>
      <c r="FE120" s="35"/>
      <c r="FF120" s="35"/>
      <c r="FG120" s="35"/>
      <c r="FH120" s="35"/>
      <c r="FI120" s="35"/>
      <c r="FJ120" s="35"/>
      <c r="FK120" s="35"/>
      <c r="FL120" s="35"/>
      <c r="FM120" s="35"/>
      <c r="FN120" s="35"/>
      <c r="FO120" s="35"/>
      <c r="FP120" s="35"/>
      <c r="FQ120" s="35"/>
      <c r="FR120" s="35"/>
      <c r="FS120" s="35"/>
      <c r="FT120" s="35"/>
      <c r="FU120" s="35"/>
      <c r="FV120" s="35"/>
      <c r="FW120" s="35"/>
      <c r="FX120" s="35"/>
      <c r="FY120" s="35"/>
      <c r="FZ120" s="35"/>
      <c r="GA120" s="35"/>
      <c r="GB120" s="35"/>
      <c r="GC120" s="35"/>
      <c r="GD120" s="35"/>
      <c r="GE120" s="35"/>
      <c r="GF120" s="35"/>
      <c r="GG120" s="35"/>
      <c r="GH120" s="35"/>
      <c r="GI120" s="35"/>
      <c r="GJ120" s="35"/>
      <c r="GK120" s="35"/>
      <c r="GL120" s="35"/>
      <c r="GM120" s="35"/>
      <c r="GN120" s="35"/>
      <c r="GO120" s="35"/>
      <c r="GP120" s="35"/>
      <c r="GQ120" s="35"/>
      <c r="GR120" s="35"/>
      <c r="GS120" s="35"/>
      <c r="GT120" s="35"/>
      <c r="GU120" s="35"/>
      <c r="GV120" s="35"/>
      <c r="GW120" s="35"/>
      <c r="GX120" s="35"/>
      <c r="GY120" s="35"/>
      <c r="GZ120" s="35"/>
      <c r="HA120" s="35"/>
      <c r="HB120" s="35"/>
      <c r="HC120" s="35"/>
      <c r="HD120" s="35"/>
      <c r="HE120" s="35"/>
      <c r="HF120" s="35"/>
      <c r="HG120" s="35"/>
      <c r="HH120" s="35"/>
      <c r="HI120" s="35"/>
      <c r="HJ120" s="35"/>
      <c r="HK120" s="35"/>
      <c r="HL120" s="35"/>
      <c r="HM120" s="35"/>
      <c r="HN120" s="35"/>
      <c r="HO120" s="35"/>
      <c r="HP120" s="35"/>
      <c r="HQ120" s="35"/>
      <c r="HR120" s="35"/>
      <c r="HS120" s="35"/>
      <c r="HT120" s="35"/>
      <c r="HU120" s="35"/>
      <c r="HV120" s="35"/>
      <c r="HW120" s="35"/>
      <c r="HX120" s="35"/>
      <c r="HY120" s="35"/>
      <c r="HZ120" s="35"/>
      <c r="IA120" s="35"/>
      <c r="IB120" s="35"/>
      <c r="IC120" s="35"/>
      <c r="ID120" s="35"/>
      <c r="IE120" s="35"/>
      <c r="IF120" s="35"/>
      <c r="IG120" s="35"/>
      <c r="IH120" s="35"/>
      <c r="II120" s="35"/>
      <c r="IJ120" s="35"/>
      <c r="IK120" s="38"/>
      <c r="IL120" s="39"/>
    </row>
    <row r="121" s="36" customFormat="1" ht="17.1" customHeight="1" spans="1:246">
      <c r="A121" s="44">
        <v>22404</v>
      </c>
      <c r="B121" s="45" t="s">
        <v>292</v>
      </c>
      <c r="C121" s="46"/>
      <c r="D121" s="47"/>
      <c r="E121" s="50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5"/>
      <c r="BL121" s="35"/>
      <c r="BM121" s="35"/>
      <c r="BN121" s="35"/>
      <c r="BO121" s="35"/>
      <c r="BP121" s="35"/>
      <c r="BQ121" s="35"/>
      <c r="BR121" s="35"/>
      <c r="BS121" s="35"/>
      <c r="BT121" s="35"/>
      <c r="BU121" s="35"/>
      <c r="BV121" s="35"/>
      <c r="BW121" s="35"/>
      <c r="BX121" s="35"/>
      <c r="BY121" s="35"/>
      <c r="BZ121" s="35"/>
      <c r="CA121" s="35"/>
      <c r="CB121" s="35"/>
      <c r="CC121" s="35"/>
      <c r="CD121" s="35"/>
      <c r="CE121" s="35"/>
      <c r="CF121" s="35"/>
      <c r="CG121" s="35"/>
      <c r="CH121" s="35"/>
      <c r="CI121" s="35"/>
      <c r="CJ121" s="35"/>
      <c r="CK121" s="35"/>
      <c r="CL121" s="35"/>
      <c r="CM121" s="35"/>
      <c r="CN121" s="35"/>
      <c r="CO121" s="35"/>
      <c r="CP121" s="35"/>
      <c r="CQ121" s="35"/>
      <c r="CR121" s="35"/>
      <c r="CS121" s="35"/>
      <c r="CT121" s="35"/>
      <c r="CU121" s="35"/>
      <c r="CV121" s="35"/>
      <c r="CW121" s="35"/>
      <c r="CX121" s="35"/>
      <c r="CY121" s="35"/>
      <c r="CZ121" s="35"/>
      <c r="DA121" s="35"/>
      <c r="DB121" s="35"/>
      <c r="DC121" s="35"/>
      <c r="DD121" s="35"/>
      <c r="DE121" s="35"/>
      <c r="DF121" s="35"/>
      <c r="DG121" s="35"/>
      <c r="DH121" s="35"/>
      <c r="DI121" s="35"/>
      <c r="DJ121" s="35"/>
      <c r="DK121" s="35"/>
      <c r="DL121" s="35"/>
      <c r="DM121" s="35"/>
      <c r="DN121" s="35"/>
      <c r="DO121" s="35"/>
      <c r="DP121" s="35"/>
      <c r="DQ121" s="35"/>
      <c r="DR121" s="35"/>
      <c r="DS121" s="35"/>
      <c r="DT121" s="35"/>
      <c r="DU121" s="35"/>
      <c r="DV121" s="35"/>
      <c r="DW121" s="35"/>
      <c r="DX121" s="35"/>
      <c r="DY121" s="35"/>
      <c r="DZ121" s="35"/>
      <c r="EA121" s="35"/>
      <c r="EB121" s="35"/>
      <c r="EC121" s="35"/>
      <c r="ED121" s="35"/>
      <c r="EE121" s="35"/>
      <c r="EF121" s="35"/>
      <c r="EG121" s="35"/>
      <c r="EH121" s="35"/>
      <c r="EI121" s="35"/>
      <c r="EJ121" s="35"/>
      <c r="EK121" s="35"/>
      <c r="EL121" s="35"/>
      <c r="EM121" s="35"/>
      <c r="EN121" s="35"/>
      <c r="EO121" s="35"/>
      <c r="EP121" s="35"/>
      <c r="EQ121" s="35"/>
      <c r="ER121" s="35"/>
      <c r="ES121" s="35"/>
      <c r="ET121" s="35"/>
      <c r="EU121" s="35"/>
      <c r="EV121" s="35"/>
      <c r="EW121" s="35"/>
      <c r="EX121" s="35"/>
      <c r="EY121" s="35"/>
      <c r="EZ121" s="35"/>
      <c r="FA121" s="35"/>
      <c r="FB121" s="35"/>
      <c r="FC121" s="35"/>
      <c r="FD121" s="35"/>
      <c r="FE121" s="35"/>
      <c r="FF121" s="35"/>
      <c r="FG121" s="35"/>
      <c r="FH121" s="35"/>
      <c r="FI121" s="35"/>
      <c r="FJ121" s="35"/>
      <c r="FK121" s="35"/>
      <c r="FL121" s="35"/>
      <c r="FM121" s="35"/>
      <c r="FN121" s="35"/>
      <c r="FO121" s="35"/>
      <c r="FP121" s="35"/>
      <c r="FQ121" s="35"/>
      <c r="FR121" s="35"/>
      <c r="FS121" s="35"/>
      <c r="FT121" s="35"/>
      <c r="FU121" s="35"/>
      <c r="FV121" s="35"/>
      <c r="FW121" s="35"/>
      <c r="FX121" s="35"/>
      <c r="FY121" s="35"/>
      <c r="FZ121" s="35"/>
      <c r="GA121" s="35"/>
      <c r="GB121" s="35"/>
      <c r="GC121" s="35"/>
      <c r="GD121" s="35"/>
      <c r="GE121" s="35"/>
      <c r="GF121" s="35"/>
      <c r="GG121" s="35"/>
      <c r="GH121" s="35"/>
      <c r="GI121" s="35"/>
      <c r="GJ121" s="35"/>
      <c r="GK121" s="35"/>
      <c r="GL121" s="35"/>
      <c r="GM121" s="35"/>
      <c r="GN121" s="35"/>
      <c r="GO121" s="35"/>
      <c r="GP121" s="35"/>
      <c r="GQ121" s="35"/>
      <c r="GR121" s="35"/>
      <c r="GS121" s="35"/>
      <c r="GT121" s="35"/>
      <c r="GU121" s="35"/>
      <c r="GV121" s="35"/>
      <c r="GW121" s="35"/>
      <c r="GX121" s="35"/>
      <c r="GY121" s="35"/>
      <c r="GZ121" s="35"/>
      <c r="HA121" s="35"/>
      <c r="HB121" s="35"/>
      <c r="HC121" s="35"/>
      <c r="HD121" s="35"/>
      <c r="HE121" s="35"/>
      <c r="HF121" s="35"/>
      <c r="HG121" s="35"/>
      <c r="HH121" s="35"/>
      <c r="HI121" s="35"/>
      <c r="HJ121" s="35"/>
      <c r="HK121" s="35"/>
      <c r="HL121" s="35"/>
      <c r="HM121" s="35"/>
      <c r="HN121" s="35"/>
      <c r="HO121" s="35"/>
      <c r="HP121" s="35"/>
      <c r="HQ121" s="35"/>
      <c r="HR121" s="35"/>
      <c r="HS121" s="35"/>
      <c r="HT121" s="35"/>
      <c r="HU121" s="35"/>
      <c r="HV121" s="35"/>
      <c r="HW121" s="35"/>
      <c r="HX121" s="35"/>
      <c r="HY121" s="35"/>
      <c r="HZ121" s="35"/>
      <c r="IA121" s="35"/>
      <c r="IB121" s="35"/>
      <c r="IC121" s="35"/>
      <c r="ID121" s="35"/>
      <c r="IE121" s="35"/>
      <c r="IF121" s="35"/>
      <c r="IG121" s="35"/>
      <c r="IH121" s="35"/>
      <c r="II121" s="35"/>
      <c r="IJ121" s="35"/>
      <c r="IK121" s="38"/>
      <c r="IL121" s="39"/>
    </row>
    <row r="122" s="36" customFormat="1" ht="17.1" customHeight="1" spans="1:5">
      <c r="A122" s="44">
        <v>2240499</v>
      </c>
      <c r="B122" s="45" t="s">
        <v>293</v>
      </c>
      <c r="C122" s="46"/>
      <c r="D122" s="47"/>
      <c r="E122" s="50"/>
    </row>
    <row r="123" s="36" customFormat="1" ht="17.1" customHeight="1" spans="1:5">
      <c r="A123" s="44">
        <v>22406</v>
      </c>
      <c r="B123" s="45" t="s">
        <v>294</v>
      </c>
      <c r="C123" s="46"/>
      <c r="D123" s="47"/>
      <c r="E123" s="50"/>
    </row>
    <row r="124" s="36" customFormat="1" ht="17.1" customHeight="1" spans="1:5">
      <c r="A124" s="44">
        <v>2240601</v>
      </c>
      <c r="B124" s="45" t="s">
        <v>295</v>
      </c>
      <c r="C124" s="46"/>
      <c r="D124" s="47"/>
      <c r="E124" s="50"/>
    </row>
    <row r="125" s="36" customFormat="1" ht="17.1" customHeight="1" spans="1:5">
      <c r="A125" s="44" t="s">
        <v>296</v>
      </c>
      <c r="B125" s="45" t="s">
        <v>297</v>
      </c>
      <c r="C125" s="46"/>
      <c r="D125" s="47"/>
      <c r="E125" s="50"/>
    </row>
    <row r="126" s="36" customFormat="1" ht="17.1" customHeight="1" spans="1:246">
      <c r="A126" s="44" t="s">
        <v>298</v>
      </c>
      <c r="B126" s="45" t="s">
        <v>299</v>
      </c>
      <c r="C126" s="46"/>
      <c r="D126" s="47"/>
      <c r="E126" s="50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5"/>
      <c r="BL126" s="35"/>
      <c r="BM126" s="35"/>
      <c r="BN126" s="35"/>
      <c r="BO126" s="35"/>
      <c r="BP126" s="35"/>
      <c r="BQ126" s="35"/>
      <c r="BR126" s="35"/>
      <c r="BS126" s="35"/>
      <c r="BT126" s="35"/>
      <c r="BU126" s="35"/>
      <c r="BV126" s="35"/>
      <c r="BW126" s="35"/>
      <c r="BX126" s="35"/>
      <c r="BY126" s="35"/>
      <c r="BZ126" s="35"/>
      <c r="CA126" s="35"/>
      <c r="CB126" s="35"/>
      <c r="CC126" s="35"/>
      <c r="CD126" s="35"/>
      <c r="CE126" s="35"/>
      <c r="CF126" s="35"/>
      <c r="CG126" s="35"/>
      <c r="CH126" s="35"/>
      <c r="CI126" s="35"/>
      <c r="CJ126" s="35"/>
      <c r="CK126" s="35"/>
      <c r="CL126" s="35"/>
      <c r="CM126" s="35"/>
      <c r="CN126" s="35"/>
      <c r="CO126" s="35"/>
      <c r="CP126" s="35"/>
      <c r="CQ126" s="35"/>
      <c r="CR126" s="35"/>
      <c r="CS126" s="35"/>
      <c r="CT126" s="35"/>
      <c r="CU126" s="35"/>
      <c r="CV126" s="35"/>
      <c r="CW126" s="35"/>
      <c r="CX126" s="35"/>
      <c r="CY126" s="35"/>
      <c r="CZ126" s="35"/>
      <c r="DA126" s="35"/>
      <c r="DB126" s="35"/>
      <c r="DC126" s="35"/>
      <c r="DD126" s="35"/>
      <c r="DE126" s="35"/>
      <c r="DF126" s="35"/>
      <c r="DG126" s="35"/>
      <c r="DH126" s="35"/>
      <c r="DI126" s="35"/>
      <c r="DJ126" s="35"/>
      <c r="DK126" s="35"/>
      <c r="DL126" s="35"/>
      <c r="DM126" s="35"/>
      <c r="DN126" s="35"/>
      <c r="DO126" s="35"/>
      <c r="DP126" s="35"/>
      <c r="DQ126" s="35"/>
      <c r="DR126" s="35"/>
      <c r="DS126" s="35"/>
      <c r="DT126" s="35"/>
      <c r="DU126" s="35"/>
      <c r="DV126" s="35"/>
      <c r="DW126" s="35"/>
      <c r="DX126" s="35"/>
      <c r="DY126" s="35"/>
      <c r="DZ126" s="35"/>
      <c r="EA126" s="35"/>
      <c r="EB126" s="35"/>
      <c r="EC126" s="35"/>
      <c r="ED126" s="35"/>
      <c r="EE126" s="35"/>
      <c r="EF126" s="35"/>
      <c r="EG126" s="35"/>
      <c r="EH126" s="35"/>
      <c r="EI126" s="35"/>
      <c r="EJ126" s="35"/>
      <c r="EK126" s="35"/>
      <c r="EL126" s="35"/>
      <c r="EM126" s="35"/>
      <c r="EN126" s="35"/>
      <c r="EO126" s="35"/>
      <c r="EP126" s="35"/>
      <c r="EQ126" s="35"/>
      <c r="ER126" s="35"/>
      <c r="ES126" s="35"/>
      <c r="ET126" s="35"/>
      <c r="EU126" s="35"/>
      <c r="EV126" s="35"/>
      <c r="EW126" s="35"/>
      <c r="EX126" s="35"/>
      <c r="EY126" s="35"/>
      <c r="EZ126" s="35"/>
      <c r="FA126" s="35"/>
      <c r="FB126" s="35"/>
      <c r="FC126" s="35"/>
      <c r="FD126" s="35"/>
      <c r="FE126" s="35"/>
      <c r="FF126" s="35"/>
      <c r="FG126" s="35"/>
      <c r="FH126" s="35"/>
      <c r="FI126" s="35"/>
      <c r="FJ126" s="35"/>
      <c r="FK126" s="35"/>
      <c r="FL126" s="35"/>
      <c r="FM126" s="35"/>
      <c r="FN126" s="35"/>
      <c r="FO126" s="35"/>
      <c r="FP126" s="35"/>
      <c r="FQ126" s="35"/>
      <c r="FR126" s="35"/>
      <c r="FS126" s="35"/>
      <c r="FT126" s="35"/>
      <c r="FU126" s="35"/>
      <c r="FV126" s="35"/>
      <c r="FW126" s="35"/>
      <c r="FX126" s="35"/>
      <c r="FY126" s="35"/>
      <c r="FZ126" s="35"/>
      <c r="GA126" s="35"/>
      <c r="GB126" s="35"/>
      <c r="GC126" s="35"/>
      <c r="GD126" s="35"/>
      <c r="GE126" s="35"/>
      <c r="GF126" s="35"/>
      <c r="GG126" s="35"/>
      <c r="GH126" s="35"/>
      <c r="GI126" s="35"/>
      <c r="GJ126" s="35"/>
      <c r="GK126" s="35"/>
      <c r="GL126" s="35"/>
      <c r="GM126" s="35"/>
      <c r="GN126" s="35"/>
      <c r="GO126" s="35"/>
      <c r="GP126" s="35"/>
      <c r="GQ126" s="35"/>
      <c r="GR126" s="35"/>
      <c r="GS126" s="35"/>
      <c r="GT126" s="35"/>
      <c r="GU126" s="35"/>
      <c r="GV126" s="35"/>
      <c r="GW126" s="35"/>
      <c r="GX126" s="35"/>
      <c r="GY126" s="35"/>
      <c r="GZ126" s="35"/>
      <c r="HA126" s="35"/>
      <c r="HB126" s="35"/>
      <c r="HC126" s="35"/>
      <c r="HD126" s="35"/>
      <c r="HE126" s="35"/>
      <c r="HF126" s="35"/>
      <c r="HG126" s="35"/>
      <c r="HH126" s="35"/>
      <c r="HI126" s="35"/>
      <c r="HJ126" s="35"/>
      <c r="HK126" s="35"/>
      <c r="HL126" s="35"/>
      <c r="HM126" s="35"/>
      <c r="HN126" s="35"/>
      <c r="HO126" s="35"/>
      <c r="HP126" s="35"/>
      <c r="HQ126" s="35"/>
      <c r="HR126" s="35"/>
      <c r="HS126" s="35"/>
      <c r="HT126" s="35"/>
      <c r="HU126" s="35"/>
      <c r="HV126" s="35"/>
      <c r="HW126" s="35"/>
      <c r="HX126" s="35"/>
      <c r="HY126" s="35"/>
      <c r="HZ126" s="35"/>
      <c r="IA126" s="35"/>
      <c r="IB126" s="35"/>
      <c r="IC126" s="35"/>
      <c r="ID126" s="35"/>
      <c r="IE126" s="35"/>
      <c r="IF126" s="35"/>
      <c r="IG126" s="35"/>
      <c r="IH126" s="35"/>
      <c r="II126" s="35"/>
      <c r="IJ126" s="35"/>
      <c r="IK126" s="38"/>
      <c r="IL126" s="39"/>
    </row>
    <row r="127" s="36" customFormat="1" ht="17.1" customHeight="1" spans="1:246">
      <c r="A127" s="44">
        <v>229</v>
      </c>
      <c r="B127" s="45" t="s">
        <v>300</v>
      </c>
      <c r="C127" s="46"/>
      <c r="D127" s="47"/>
      <c r="E127" s="50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  <c r="BG127" s="35"/>
      <c r="BH127" s="35"/>
      <c r="BI127" s="35"/>
      <c r="BJ127" s="35"/>
      <c r="BK127" s="35"/>
      <c r="BL127" s="35"/>
      <c r="BM127" s="35"/>
      <c r="BN127" s="35"/>
      <c r="BO127" s="35"/>
      <c r="BP127" s="35"/>
      <c r="BQ127" s="35"/>
      <c r="BR127" s="35"/>
      <c r="BS127" s="35"/>
      <c r="BT127" s="35"/>
      <c r="BU127" s="35"/>
      <c r="BV127" s="35"/>
      <c r="BW127" s="35"/>
      <c r="BX127" s="35"/>
      <c r="BY127" s="35"/>
      <c r="BZ127" s="35"/>
      <c r="CA127" s="35"/>
      <c r="CB127" s="35"/>
      <c r="CC127" s="35"/>
      <c r="CD127" s="35"/>
      <c r="CE127" s="35"/>
      <c r="CF127" s="35"/>
      <c r="CG127" s="35"/>
      <c r="CH127" s="35"/>
      <c r="CI127" s="35"/>
      <c r="CJ127" s="35"/>
      <c r="CK127" s="35"/>
      <c r="CL127" s="35"/>
      <c r="CM127" s="35"/>
      <c r="CN127" s="35"/>
      <c r="CO127" s="35"/>
      <c r="CP127" s="35"/>
      <c r="CQ127" s="35"/>
      <c r="CR127" s="35"/>
      <c r="CS127" s="35"/>
      <c r="CT127" s="35"/>
      <c r="CU127" s="35"/>
      <c r="CV127" s="35"/>
      <c r="CW127" s="35"/>
      <c r="CX127" s="35"/>
      <c r="CY127" s="35"/>
      <c r="CZ127" s="35"/>
      <c r="DA127" s="35"/>
      <c r="DB127" s="35"/>
      <c r="DC127" s="35"/>
      <c r="DD127" s="35"/>
      <c r="DE127" s="35"/>
      <c r="DF127" s="35"/>
      <c r="DG127" s="35"/>
      <c r="DH127" s="35"/>
      <c r="DI127" s="35"/>
      <c r="DJ127" s="35"/>
      <c r="DK127" s="35"/>
      <c r="DL127" s="35"/>
      <c r="DM127" s="35"/>
      <c r="DN127" s="35"/>
      <c r="DO127" s="35"/>
      <c r="DP127" s="35"/>
      <c r="DQ127" s="35"/>
      <c r="DR127" s="35"/>
      <c r="DS127" s="35"/>
      <c r="DT127" s="35"/>
      <c r="DU127" s="35"/>
      <c r="DV127" s="35"/>
      <c r="DW127" s="35"/>
      <c r="DX127" s="35"/>
      <c r="DY127" s="35"/>
      <c r="DZ127" s="35"/>
      <c r="EA127" s="35"/>
      <c r="EB127" s="35"/>
      <c r="EC127" s="35"/>
      <c r="ED127" s="35"/>
      <c r="EE127" s="35"/>
      <c r="EF127" s="35"/>
      <c r="EG127" s="35"/>
      <c r="EH127" s="35"/>
      <c r="EI127" s="35"/>
      <c r="EJ127" s="35"/>
      <c r="EK127" s="35"/>
      <c r="EL127" s="35"/>
      <c r="EM127" s="35"/>
      <c r="EN127" s="35"/>
      <c r="EO127" s="35"/>
      <c r="EP127" s="35"/>
      <c r="EQ127" s="35"/>
      <c r="ER127" s="35"/>
      <c r="ES127" s="35"/>
      <c r="ET127" s="35"/>
      <c r="EU127" s="35"/>
      <c r="EV127" s="35"/>
      <c r="EW127" s="35"/>
      <c r="EX127" s="35"/>
      <c r="EY127" s="35"/>
      <c r="EZ127" s="35"/>
      <c r="FA127" s="35"/>
      <c r="FB127" s="35"/>
      <c r="FC127" s="35"/>
      <c r="FD127" s="35"/>
      <c r="FE127" s="35"/>
      <c r="FF127" s="35"/>
      <c r="FG127" s="35"/>
      <c r="FH127" s="35"/>
      <c r="FI127" s="35"/>
      <c r="FJ127" s="35"/>
      <c r="FK127" s="35"/>
      <c r="FL127" s="35"/>
      <c r="FM127" s="35"/>
      <c r="FN127" s="35"/>
      <c r="FO127" s="35"/>
      <c r="FP127" s="35"/>
      <c r="FQ127" s="35"/>
      <c r="FR127" s="35"/>
      <c r="FS127" s="35"/>
      <c r="FT127" s="35"/>
      <c r="FU127" s="35"/>
      <c r="FV127" s="35"/>
      <c r="FW127" s="35"/>
      <c r="FX127" s="35"/>
      <c r="FY127" s="35"/>
      <c r="FZ127" s="35"/>
      <c r="GA127" s="35"/>
      <c r="GB127" s="35"/>
      <c r="GC127" s="35"/>
      <c r="GD127" s="35"/>
      <c r="GE127" s="35"/>
      <c r="GF127" s="35"/>
      <c r="GG127" s="35"/>
      <c r="GH127" s="35"/>
      <c r="GI127" s="35"/>
      <c r="GJ127" s="35"/>
      <c r="GK127" s="35"/>
      <c r="GL127" s="35"/>
      <c r="GM127" s="35"/>
      <c r="GN127" s="35"/>
      <c r="GO127" s="35"/>
      <c r="GP127" s="35"/>
      <c r="GQ127" s="35"/>
      <c r="GR127" s="35"/>
      <c r="GS127" s="35"/>
      <c r="GT127" s="35"/>
      <c r="GU127" s="35"/>
      <c r="GV127" s="35"/>
      <c r="GW127" s="35"/>
      <c r="GX127" s="35"/>
      <c r="GY127" s="35"/>
      <c r="GZ127" s="35"/>
      <c r="HA127" s="35"/>
      <c r="HB127" s="35"/>
      <c r="HC127" s="35"/>
      <c r="HD127" s="35"/>
      <c r="HE127" s="35"/>
      <c r="HF127" s="35"/>
      <c r="HG127" s="35"/>
      <c r="HH127" s="35"/>
      <c r="HI127" s="35"/>
      <c r="HJ127" s="35"/>
      <c r="HK127" s="35"/>
      <c r="HL127" s="35"/>
      <c r="HM127" s="35"/>
      <c r="HN127" s="35"/>
      <c r="HO127" s="35"/>
      <c r="HP127" s="35"/>
      <c r="HQ127" s="35"/>
      <c r="HR127" s="35"/>
      <c r="HS127" s="35"/>
      <c r="HT127" s="35"/>
      <c r="HU127" s="35"/>
      <c r="HV127" s="35"/>
      <c r="HW127" s="35"/>
      <c r="HX127" s="35"/>
      <c r="HY127" s="35"/>
      <c r="HZ127" s="35"/>
      <c r="IA127" s="35"/>
      <c r="IB127" s="35"/>
      <c r="IC127" s="35"/>
      <c r="ID127" s="35"/>
      <c r="IE127" s="35"/>
      <c r="IF127" s="35"/>
      <c r="IG127" s="35"/>
      <c r="IH127" s="35"/>
      <c r="II127" s="35"/>
      <c r="IJ127" s="35"/>
      <c r="IK127" s="38"/>
      <c r="IL127" s="39"/>
    </row>
    <row r="128" s="36" customFormat="1" ht="17.1" customHeight="1" spans="1:5">
      <c r="A128" s="44">
        <v>22999</v>
      </c>
      <c r="B128" s="45" t="s">
        <v>301</v>
      </c>
      <c r="C128" s="46"/>
      <c r="D128" s="47"/>
      <c r="E128" s="50"/>
    </row>
    <row r="129" s="36" customFormat="1" ht="17.1" customHeight="1" spans="1:5">
      <c r="A129" s="44" t="s">
        <v>302</v>
      </c>
      <c r="B129" s="45" t="s">
        <v>303</v>
      </c>
      <c r="C129" s="46"/>
      <c r="D129" s="47"/>
      <c r="E129" s="50"/>
    </row>
    <row r="130" s="35" customFormat="1" spans="1:245">
      <c r="A130" s="44"/>
      <c r="B130" s="45" t="s">
        <v>304</v>
      </c>
      <c r="C130" s="46"/>
      <c r="D130" s="47">
        <f>D131+D135+D142+D147+D150</f>
        <v>4532</v>
      </c>
      <c r="E130" s="50"/>
      <c r="IK130" s="38"/>
    </row>
    <row r="131" s="35" customFormat="1" spans="1:245">
      <c r="A131" s="44" t="s">
        <v>165</v>
      </c>
      <c r="B131" s="45" t="s">
        <v>305</v>
      </c>
      <c r="C131" s="46"/>
      <c r="D131" s="47">
        <v>60</v>
      </c>
      <c r="E131" s="50"/>
      <c r="IK131" s="38"/>
    </row>
    <row r="132" s="35" customFormat="1" spans="1:245">
      <c r="A132" s="44" t="s">
        <v>306</v>
      </c>
      <c r="B132" s="45" t="s">
        <v>307</v>
      </c>
      <c r="C132" s="46"/>
      <c r="D132" s="47">
        <v>60</v>
      </c>
      <c r="E132" s="50"/>
      <c r="IK132" s="38"/>
    </row>
    <row r="133" s="35" customFormat="1" spans="1:245">
      <c r="A133" s="44" t="s">
        <v>308</v>
      </c>
      <c r="B133" s="45" t="s">
        <v>309</v>
      </c>
      <c r="C133" s="46"/>
      <c r="D133" s="47"/>
      <c r="E133" s="50"/>
      <c r="IK133" s="38"/>
    </row>
    <row r="134" s="35" customFormat="1" spans="1:245">
      <c r="A134" s="44" t="s">
        <v>310</v>
      </c>
      <c r="B134" s="45" t="s">
        <v>311</v>
      </c>
      <c r="C134" s="46"/>
      <c r="D134" s="47">
        <v>60</v>
      </c>
      <c r="E134" s="50"/>
      <c r="IK134" s="38"/>
    </row>
    <row r="135" s="35" customFormat="1" spans="1:245">
      <c r="A135" s="44">
        <v>212</v>
      </c>
      <c r="B135" s="45" t="s">
        <v>312</v>
      </c>
      <c r="C135" s="46"/>
      <c r="D135" s="47">
        <v>1240</v>
      </c>
      <c r="E135" s="50"/>
      <c r="IK135" s="38"/>
    </row>
    <row r="136" s="35" customFormat="1" spans="1:245">
      <c r="A136" s="44">
        <v>21208</v>
      </c>
      <c r="B136" s="45" t="s">
        <v>313</v>
      </c>
      <c r="C136" s="46"/>
      <c r="D136" s="47">
        <v>774</v>
      </c>
      <c r="E136" s="50"/>
      <c r="IK136" s="38"/>
    </row>
    <row r="137" s="35" customFormat="1" spans="1:245">
      <c r="A137" s="44" t="s">
        <v>314</v>
      </c>
      <c r="B137" s="45" t="s">
        <v>315</v>
      </c>
      <c r="C137" s="46"/>
      <c r="D137" s="47"/>
      <c r="E137" s="50"/>
      <c r="IK137" s="38"/>
    </row>
    <row r="138" s="35" customFormat="1" spans="1:245">
      <c r="A138" s="44" t="s">
        <v>316</v>
      </c>
      <c r="B138" s="45" t="s">
        <v>317</v>
      </c>
      <c r="C138" s="46"/>
      <c r="D138" s="47">
        <v>74</v>
      </c>
      <c r="E138" s="50"/>
      <c r="IK138" s="38"/>
    </row>
    <row r="139" s="35" customFormat="1" spans="1:245">
      <c r="A139" s="44" t="s">
        <v>318</v>
      </c>
      <c r="B139" s="45" t="s">
        <v>319</v>
      </c>
      <c r="C139" s="46"/>
      <c r="D139" s="47">
        <v>700</v>
      </c>
      <c r="E139" s="50"/>
      <c r="IK139" s="38"/>
    </row>
    <row r="140" s="35" customFormat="1" spans="1:245">
      <c r="A140" s="44">
        <v>21211</v>
      </c>
      <c r="B140" s="45" t="s">
        <v>320</v>
      </c>
      <c r="C140" s="46"/>
      <c r="D140" s="47">
        <v>466</v>
      </c>
      <c r="E140" s="50"/>
      <c r="IK140" s="38"/>
    </row>
    <row r="141" s="35" customFormat="1" spans="1:245">
      <c r="A141" s="44">
        <v>21298</v>
      </c>
      <c r="B141" s="45" t="s">
        <v>321</v>
      </c>
      <c r="C141" s="46"/>
      <c r="D141" s="47"/>
      <c r="E141" s="50"/>
      <c r="IK141" s="38"/>
    </row>
    <row r="142" s="35" customFormat="1" spans="1:245">
      <c r="A142" s="44" t="s">
        <v>322</v>
      </c>
      <c r="B142" s="45" t="s">
        <v>323</v>
      </c>
      <c r="C142" s="46"/>
      <c r="D142" s="47">
        <v>236</v>
      </c>
      <c r="E142" s="50"/>
      <c r="IK142" s="38"/>
    </row>
    <row r="143" spans="1:5">
      <c r="A143" s="44" t="s">
        <v>324</v>
      </c>
      <c r="B143" s="45" t="s">
        <v>325</v>
      </c>
      <c r="C143" s="46"/>
      <c r="D143" s="47">
        <v>230</v>
      </c>
      <c r="E143" s="50"/>
    </row>
    <row r="144" spans="1:5">
      <c r="A144" s="44" t="s">
        <v>326</v>
      </c>
      <c r="B144" s="45" t="s">
        <v>327</v>
      </c>
      <c r="C144" s="46"/>
      <c r="D144" s="47">
        <v>230</v>
      </c>
      <c r="E144" s="50"/>
    </row>
    <row r="145" spans="1:5">
      <c r="A145" s="44" t="s">
        <v>328</v>
      </c>
      <c r="B145" s="45" t="s">
        <v>329</v>
      </c>
      <c r="C145" s="46"/>
      <c r="D145" s="47">
        <v>6</v>
      </c>
      <c r="E145" s="50"/>
    </row>
    <row r="146" spans="1:5">
      <c r="A146" s="44" t="s">
        <v>330</v>
      </c>
      <c r="B146" s="45" t="s">
        <v>331</v>
      </c>
      <c r="C146" s="46"/>
      <c r="D146" s="47">
        <v>6</v>
      </c>
      <c r="E146" s="50"/>
    </row>
    <row r="147" spans="1:5">
      <c r="A147" s="44">
        <v>215</v>
      </c>
      <c r="B147" s="45" t="s">
        <v>332</v>
      </c>
      <c r="C147" s="46"/>
      <c r="D147" s="47">
        <v>172</v>
      </c>
      <c r="E147" s="50"/>
    </row>
    <row r="148" spans="1:5">
      <c r="A148" s="44">
        <v>21598</v>
      </c>
      <c r="B148" s="45" t="s">
        <v>333</v>
      </c>
      <c r="C148" s="46"/>
      <c r="D148" s="47">
        <v>172</v>
      </c>
      <c r="E148" s="50"/>
    </row>
    <row r="149" spans="1:5">
      <c r="A149" s="44">
        <v>2159802</v>
      </c>
      <c r="B149" s="45" t="s">
        <v>334</v>
      </c>
      <c r="C149" s="46"/>
      <c r="D149" s="47">
        <v>172</v>
      </c>
      <c r="E149" s="50"/>
    </row>
    <row r="150" spans="1:5">
      <c r="A150" s="44" t="s">
        <v>335</v>
      </c>
      <c r="B150" s="45" t="s">
        <v>336</v>
      </c>
      <c r="C150" s="46"/>
      <c r="D150" s="47">
        <v>2824</v>
      </c>
      <c r="E150" s="50"/>
    </row>
    <row r="151" spans="1:5">
      <c r="A151" s="44" t="s">
        <v>337</v>
      </c>
      <c r="B151" s="45" t="s">
        <v>338</v>
      </c>
      <c r="C151" s="46"/>
      <c r="D151" s="47">
        <v>2824</v>
      </c>
      <c r="E151" s="50"/>
    </row>
    <row r="152" spans="1:5">
      <c r="A152" s="44" t="s">
        <v>339</v>
      </c>
      <c r="B152" s="45" t="s">
        <v>340</v>
      </c>
      <c r="C152" s="46"/>
      <c r="D152" s="47">
        <v>2345</v>
      </c>
      <c r="E152" s="50"/>
    </row>
    <row r="153" spans="1:5">
      <c r="A153" s="44" t="s">
        <v>341</v>
      </c>
      <c r="B153" s="45" t="s">
        <v>342</v>
      </c>
      <c r="C153" s="46"/>
      <c r="D153" s="47">
        <v>299</v>
      </c>
      <c r="E153" s="50"/>
    </row>
    <row r="154" spans="1:5">
      <c r="A154" s="44" t="s">
        <v>343</v>
      </c>
      <c r="B154" s="45" t="s">
        <v>344</v>
      </c>
      <c r="C154" s="46"/>
      <c r="D154" s="47">
        <v>180</v>
      </c>
      <c r="E154" s="50"/>
    </row>
    <row r="155" spans="1:5">
      <c r="A155" s="44" t="s">
        <v>345</v>
      </c>
      <c r="B155" s="45" t="s">
        <v>346</v>
      </c>
      <c r="C155" s="46"/>
      <c r="D155" s="47"/>
      <c r="E155" s="50"/>
    </row>
    <row r="156" spans="1:5">
      <c r="A156" s="44" t="s">
        <v>347</v>
      </c>
      <c r="B156" s="45" t="s">
        <v>348</v>
      </c>
      <c r="C156" s="46"/>
      <c r="D156" s="47"/>
      <c r="E156" s="50"/>
    </row>
    <row r="157" spans="1:5">
      <c r="A157" s="44"/>
      <c r="B157" s="45" t="s">
        <v>349</v>
      </c>
      <c r="C157" s="47"/>
      <c r="D157" s="47">
        <v>36</v>
      </c>
      <c r="E157" s="50"/>
    </row>
    <row r="158" spans="1:5">
      <c r="A158" s="44">
        <v>223</v>
      </c>
      <c r="B158" s="45" t="s">
        <v>350</v>
      </c>
      <c r="C158" s="47"/>
      <c r="D158" s="47">
        <v>36</v>
      </c>
      <c r="E158" s="50"/>
    </row>
    <row r="159" spans="1:5">
      <c r="A159" s="44">
        <v>22301</v>
      </c>
      <c r="B159" s="45" t="s">
        <v>351</v>
      </c>
      <c r="C159" s="47"/>
      <c r="D159" s="47">
        <v>36</v>
      </c>
      <c r="E159" s="50"/>
    </row>
    <row r="160" spans="1:5">
      <c r="A160" s="44">
        <v>2230105</v>
      </c>
      <c r="B160" s="45" t="s">
        <v>352</v>
      </c>
      <c r="C160" s="47"/>
      <c r="D160" s="47">
        <v>36</v>
      </c>
      <c r="E160" s="50"/>
    </row>
  </sheetData>
  <mergeCells count="1">
    <mergeCell ref="A1:E1"/>
  </mergeCells>
  <printOptions horizontalCentered="1"/>
  <pageMargins left="0.75" right="0.75" top="0.98" bottom="0.98" header="0.51" footer="0.51"/>
  <pageSetup paperSize="9" orientation="portrait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2"/>
  <sheetViews>
    <sheetView workbookViewId="0">
      <selection activeCell="D14" sqref="D14"/>
    </sheetView>
  </sheetViews>
  <sheetFormatPr defaultColWidth="9" defaultRowHeight="15.75" outlineLevelCol="3"/>
  <cols>
    <col min="1" max="1" width="10.625" style="3" customWidth="1"/>
    <col min="2" max="2" width="43.25" style="3" customWidth="1"/>
    <col min="3" max="3" width="13" style="3" customWidth="1"/>
    <col min="4" max="4" width="13.25" style="4"/>
    <col min="5" max="16384" width="9" style="3"/>
  </cols>
  <sheetData>
    <row r="1" spans="1:4">
      <c r="A1" s="5" t="s">
        <v>353</v>
      </c>
      <c r="B1" s="5"/>
      <c r="C1" s="5"/>
      <c r="D1" s="5"/>
    </row>
    <row r="2" ht="26.1" customHeight="1" spans="1:4">
      <c r="A2" s="5"/>
      <c r="B2" s="5"/>
      <c r="C2" s="5"/>
      <c r="D2" s="5"/>
    </row>
    <row r="3" ht="21" customHeight="1" spans="1:4">
      <c r="A3" s="6"/>
      <c r="B3" s="6"/>
      <c r="C3" s="7" t="s">
        <v>1</v>
      </c>
      <c r="D3" s="7"/>
    </row>
    <row r="4" ht="30" customHeight="1" spans="1:4">
      <c r="A4" s="8" t="s">
        <v>354</v>
      </c>
      <c r="B4" s="8" t="s">
        <v>355</v>
      </c>
      <c r="C4" s="8" t="s">
        <v>356</v>
      </c>
      <c r="D4" s="8" t="s">
        <v>357</v>
      </c>
    </row>
    <row r="5" ht="30" customHeight="1" spans="1:4">
      <c r="A5" s="9" t="s">
        <v>358</v>
      </c>
      <c r="B5" s="10" t="s">
        <v>359</v>
      </c>
      <c r="C5" s="11">
        <v>57948</v>
      </c>
      <c r="D5" s="12">
        <v>36.44</v>
      </c>
    </row>
    <row r="6" ht="30" customHeight="1" spans="1:4">
      <c r="A6" s="13"/>
      <c r="B6" s="10" t="s">
        <v>360</v>
      </c>
      <c r="C6" s="14"/>
      <c r="D6" s="12">
        <v>4000</v>
      </c>
    </row>
    <row r="7" ht="30" customHeight="1" spans="1:4">
      <c r="A7" s="13"/>
      <c r="B7" s="10" t="s">
        <v>361</v>
      </c>
      <c r="C7" s="14"/>
      <c r="D7" s="12">
        <v>4000</v>
      </c>
    </row>
    <row r="8" ht="30" customHeight="1" spans="1:4">
      <c r="A8" s="13"/>
      <c r="B8" s="10" t="s">
        <v>362</v>
      </c>
      <c r="C8" s="14"/>
      <c r="D8" s="12">
        <v>3500</v>
      </c>
    </row>
    <row r="9" ht="30" customHeight="1" spans="1:4">
      <c r="A9" s="13"/>
      <c r="B9" s="10" t="s">
        <v>362</v>
      </c>
      <c r="C9" s="14"/>
      <c r="D9" s="12">
        <v>2000</v>
      </c>
    </row>
    <row r="10" ht="30" customHeight="1" spans="1:4">
      <c r="A10" s="13"/>
      <c r="B10" s="10" t="s">
        <v>363</v>
      </c>
      <c r="C10" s="14"/>
      <c r="D10" s="12">
        <v>1500</v>
      </c>
    </row>
    <row r="11" ht="30" customHeight="1" spans="1:4">
      <c r="A11" s="13"/>
      <c r="B11" s="10" t="s">
        <v>364</v>
      </c>
      <c r="C11" s="14"/>
      <c r="D11" s="12">
        <v>11300</v>
      </c>
    </row>
    <row r="12" ht="30" customHeight="1" spans="1:4">
      <c r="A12" s="13"/>
      <c r="B12" s="10" t="s">
        <v>365</v>
      </c>
      <c r="C12" s="14"/>
      <c r="D12" s="12">
        <v>844.2</v>
      </c>
    </row>
    <row r="13" ht="30" customHeight="1" spans="1:4">
      <c r="A13" s="13"/>
      <c r="B13" s="10" t="s">
        <v>366</v>
      </c>
      <c r="C13" s="14"/>
      <c r="D13" s="12">
        <v>1855.8</v>
      </c>
    </row>
    <row r="14" ht="30" customHeight="1" spans="1:4">
      <c r="A14" s="13"/>
      <c r="B14" s="10" t="s">
        <v>367</v>
      </c>
      <c r="C14" s="14"/>
      <c r="D14" s="12">
        <v>1000</v>
      </c>
    </row>
    <row r="15" ht="30" customHeight="1" spans="1:4">
      <c r="A15" s="13"/>
      <c r="B15" s="10" t="s">
        <v>368</v>
      </c>
      <c r="C15" s="14"/>
      <c r="D15" s="12">
        <v>5800</v>
      </c>
    </row>
    <row r="16" ht="30" customHeight="1" spans="1:4">
      <c r="A16" s="13"/>
      <c r="B16" s="10" t="s">
        <v>369</v>
      </c>
      <c r="C16" s="14"/>
      <c r="D16" s="12">
        <v>305.56</v>
      </c>
    </row>
    <row r="17" ht="30" customHeight="1" spans="1:4">
      <c r="A17" s="13"/>
      <c r="B17" s="10" t="s">
        <v>370</v>
      </c>
      <c r="C17" s="14"/>
      <c r="D17" s="12">
        <v>13320</v>
      </c>
    </row>
    <row r="18" ht="30" customHeight="1" spans="1:4">
      <c r="A18" s="13"/>
      <c r="B18" s="10" t="s">
        <v>371</v>
      </c>
      <c r="C18" s="14"/>
      <c r="D18" s="12">
        <v>2341</v>
      </c>
    </row>
    <row r="19" ht="30" customHeight="1" spans="1:4">
      <c r="A19" s="13"/>
      <c r="B19" s="10" t="s">
        <v>372</v>
      </c>
      <c r="C19" s="14"/>
      <c r="D19" s="12">
        <v>159</v>
      </c>
    </row>
    <row r="20" ht="30" customHeight="1" spans="1:4">
      <c r="A20" s="13"/>
      <c r="B20" s="10" t="s">
        <v>373</v>
      </c>
      <c r="C20" s="14"/>
      <c r="D20" s="12">
        <v>360</v>
      </c>
    </row>
    <row r="21" ht="30" customHeight="1" spans="1:4">
      <c r="A21" s="13"/>
      <c r="B21" s="10" t="s">
        <v>374</v>
      </c>
      <c r="C21" s="14"/>
      <c r="D21" s="12">
        <v>259</v>
      </c>
    </row>
    <row r="22" ht="30" customHeight="1" spans="1:4">
      <c r="A22" s="13"/>
      <c r="B22" s="10" t="s">
        <v>375</v>
      </c>
      <c r="C22" s="10"/>
      <c r="D22" s="12">
        <v>4533</v>
      </c>
    </row>
    <row r="23" s="1" customFormat="1" ht="30" customHeight="1" spans="1:4">
      <c r="A23" s="15"/>
      <c r="B23" s="16" t="s">
        <v>376</v>
      </c>
      <c r="C23" s="17">
        <f>SUM(C5:C22)</f>
        <v>57948</v>
      </c>
      <c r="D23" s="17">
        <f>SUM(D5:D22)</f>
        <v>57114</v>
      </c>
    </row>
    <row r="24" ht="30" customHeight="1" spans="1:4">
      <c r="A24" s="9" t="s">
        <v>377</v>
      </c>
      <c r="B24" s="18" t="s">
        <v>378</v>
      </c>
      <c r="C24" s="19">
        <v>449368</v>
      </c>
      <c r="D24" s="12">
        <v>3500</v>
      </c>
    </row>
    <row r="25" ht="30" customHeight="1" spans="1:4">
      <c r="A25" s="13"/>
      <c r="B25" s="20" t="s">
        <v>378</v>
      </c>
      <c r="C25" s="21"/>
      <c r="D25" s="22">
        <v>1000</v>
      </c>
    </row>
    <row r="26" ht="30" customHeight="1" spans="1:4">
      <c r="A26" s="13"/>
      <c r="B26" s="23" t="s">
        <v>379</v>
      </c>
      <c r="C26" s="21"/>
      <c r="D26" s="24">
        <v>3000</v>
      </c>
    </row>
    <row r="27" ht="30" customHeight="1" spans="1:4">
      <c r="A27" s="13"/>
      <c r="B27" s="25" t="s">
        <v>380</v>
      </c>
      <c r="C27" s="21"/>
      <c r="D27" s="12">
        <v>500</v>
      </c>
    </row>
    <row r="28" ht="30" customHeight="1" spans="1:4">
      <c r="A28" s="13"/>
      <c r="B28" s="25" t="s">
        <v>381</v>
      </c>
      <c r="C28" s="21"/>
      <c r="D28" s="12">
        <v>950</v>
      </c>
    </row>
    <row r="29" ht="30" customHeight="1" spans="1:4">
      <c r="A29" s="13"/>
      <c r="B29" s="25" t="s">
        <v>382</v>
      </c>
      <c r="C29" s="21"/>
      <c r="D29" s="12">
        <v>400</v>
      </c>
    </row>
    <row r="30" ht="30" customHeight="1" spans="1:4">
      <c r="A30" s="13"/>
      <c r="B30" s="25" t="s">
        <v>383</v>
      </c>
      <c r="C30" s="21"/>
      <c r="D30" s="12">
        <v>650</v>
      </c>
    </row>
    <row r="31" ht="30" customHeight="1" spans="1:4">
      <c r="A31" s="13"/>
      <c r="B31" s="26" t="s">
        <v>384</v>
      </c>
      <c r="C31" s="21"/>
      <c r="D31" s="12">
        <v>10000</v>
      </c>
    </row>
    <row r="32" ht="30" customHeight="1" spans="1:4">
      <c r="A32" s="13"/>
      <c r="B32" s="27" t="s">
        <v>385</v>
      </c>
      <c r="C32" s="21"/>
      <c r="D32" s="12">
        <v>3200</v>
      </c>
    </row>
    <row r="33" ht="30" customHeight="1" spans="1:4">
      <c r="A33" s="13"/>
      <c r="B33" s="26" t="s">
        <v>386</v>
      </c>
      <c r="C33" s="21"/>
      <c r="D33" s="12">
        <v>1700</v>
      </c>
    </row>
    <row r="34" ht="30" customHeight="1" spans="1:4">
      <c r="A34" s="13"/>
      <c r="B34" s="26" t="s">
        <v>387</v>
      </c>
      <c r="C34" s="21"/>
      <c r="D34" s="12">
        <v>2000</v>
      </c>
    </row>
    <row r="35" ht="30" customHeight="1" spans="1:4">
      <c r="A35" s="13"/>
      <c r="B35" s="26" t="s">
        <v>388</v>
      </c>
      <c r="C35" s="21"/>
      <c r="D35" s="12">
        <v>11300</v>
      </c>
    </row>
    <row r="36" ht="30" customHeight="1" spans="1:4">
      <c r="A36" s="13"/>
      <c r="B36" s="27" t="s">
        <v>389</v>
      </c>
      <c r="C36" s="21"/>
      <c r="D36" s="12">
        <v>9000</v>
      </c>
    </row>
    <row r="37" ht="30" customHeight="1" spans="1:4">
      <c r="A37" s="13"/>
      <c r="B37" s="27" t="s">
        <v>390</v>
      </c>
      <c r="C37" s="21"/>
      <c r="D37" s="12">
        <v>9000</v>
      </c>
    </row>
    <row r="38" ht="30" customHeight="1" spans="1:4">
      <c r="A38" s="13"/>
      <c r="B38" s="27" t="s">
        <v>391</v>
      </c>
      <c r="C38" s="21"/>
      <c r="D38" s="12">
        <v>8000</v>
      </c>
    </row>
    <row r="39" ht="30" customHeight="1" spans="1:4">
      <c r="A39" s="13"/>
      <c r="B39" s="26" t="s">
        <v>392</v>
      </c>
      <c r="C39" s="21"/>
      <c r="D39" s="12">
        <v>16800</v>
      </c>
    </row>
    <row r="40" ht="30" customHeight="1" spans="1:4">
      <c r="A40" s="13"/>
      <c r="B40" s="26" t="s">
        <v>393</v>
      </c>
      <c r="C40" s="21"/>
      <c r="D40" s="12">
        <v>1900</v>
      </c>
    </row>
    <row r="41" ht="30" customHeight="1" spans="1:4">
      <c r="A41" s="13"/>
      <c r="B41" s="26" t="s">
        <v>394</v>
      </c>
      <c r="C41" s="21"/>
      <c r="D41" s="12">
        <v>20900</v>
      </c>
    </row>
    <row r="42" ht="30" customHeight="1" spans="1:4">
      <c r="A42" s="13"/>
      <c r="B42" s="26" t="s">
        <v>395</v>
      </c>
      <c r="C42" s="21"/>
      <c r="D42" s="12">
        <v>3000</v>
      </c>
    </row>
    <row r="43" ht="30" customHeight="1" spans="1:4">
      <c r="A43" s="13"/>
      <c r="B43" s="26" t="s">
        <v>396</v>
      </c>
      <c r="C43" s="21"/>
      <c r="D43" s="12">
        <v>2500</v>
      </c>
    </row>
    <row r="44" ht="30" customHeight="1" spans="1:4">
      <c r="A44" s="13"/>
      <c r="B44" s="26" t="s">
        <v>397</v>
      </c>
      <c r="C44" s="21"/>
      <c r="D44" s="12">
        <v>2000</v>
      </c>
    </row>
    <row r="45" ht="30" customHeight="1" spans="1:4">
      <c r="A45" s="13"/>
      <c r="B45" s="26" t="s">
        <v>398</v>
      </c>
      <c r="C45" s="21"/>
      <c r="D45" s="12">
        <v>10000</v>
      </c>
    </row>
    <row r="46" ht="30" customHeight="1" spans="1:4">
      <c r="A46" s="13"/>
      <c r="B46" s="26" t="s">
        <v>399</v>
      </c>
      <c r="C46" s="21"/>
      <c r="D46" s="12">
        <v>12900</v>
      </c>
    </row>
    <row r="47" ht="30" customHeight="1" spans="1:4">
      <c r="A47" s="13"/>
      <c r="B47" s="26" t="s">
        <v>400</v>
      </c>
      <c r="C47" s="21"/>
      <c r="D47" s="12">
        <v>5000</v>
      </c>
    </row>
    <row r="48" ht="30" customHeight="1" spans="1:4">
      <c r="A48" s="13"/>
      <c r="B48" s="26" t="s">
        <v>401</v>
      </c>
      <c r="C48" s="21"/>
      <c r="D48" s="12">
        <v>3000</v>
      </c>
    </row>
    <row r="49" ht="30" customHeight="1" spans="1:4">
      <c r="A49" s="13"/>
      <c r="B49" s="26" t="s">
        <v>402</v>
      </c>
      <c r="C49" s="21"/>
      <c r="D49" s="12">
        <v>500</v>
      </c>
    </row>
    <row r="50" ht="30" customHeight="1" spans="1:4">
      <c r="A50" s="13"/>
      <c r="B50" s="26" t="s">
        <v>403</v>
      </c>
      <c r="C50" s="21"/>
      <c r="D50" s="12">
        <v>3000</v>
      </c>
    </row>
    <row r="51" ht="30" customHeight="1" spans="1:4">
      <c r="A51" s="13"/>
      <c r="B51" s="26" t="s">
        <v>404</v>
      </c>
      <c r="C51" s="21"/>
      <c r="D51" s="12">
        <v>3500</v>
      </c>
    </row>
    <row r="52" ht="30" customHeight="1" spans="1:4">
      <c r="A52" s="13"/>
      <c r="B52" s="27" t="s">
        <v>399</v>
      </c>
      <c r="C52" s="21"/>
      <c r="D52" s="12">
        <v>27100</v>
      </c>
    </row>
    <row r="53" ht="30" customHeight="1" spans="1:4">
      <c r="A53" s="13"/>
      <c r="B53" s="27" t="s">
        <v>405</v>
      </c>
      <c r="C53" s="21"/>
      <c r="D53" s="12">
        <v>1500</v>
      </c>
    </row>
    <row r="54" ht="30" customHeight="1" spans="1:4">
      <c r="A54" s="13"/>
      <c r="B54" s="27" t="s">
        <v>394</v>
      </c>
      <c r="C54" s="21"/>
      <c r="D54" s="12">
        <v>10000</v>
      </c>
    </row>
    <row r="55" ht="30" customHeight="1" spans="1:4">
      <c r="A55" s="13"/>
      <c r="B55" s="27" t="s">
        <v>406</v>
      </c>
      <c r="C55" s="21"/>
      <c r="D55" s="12">
        <v>4000</v>
      </c>
    </row>
    <row r="56" ht="30" customHeight="1" spans="1:4">
      <c r="A56" s="13"/>
      <c r="B56" s="27" t="s">
        <v>407</v>
      </c>
      <c r="C56" s="21"/>
      <c r="D56" s="12">
        <v>2000</v>
      </c>
    </row>
    <row r="57" ht="30" customHeight="1" spans="1:4">
      <c r="A57" s="13"/>
      <c r="B57" s="27" t="s">
        <v>408</v>
      </c>
      <c r="C57" s="21"/>
      <c r="D57" s="12">
        <v>500</v>
      </c>
    </row>
    <row r="58" s="1" customFormat="1" ht="30" customHeight="1" spans="1:4">
      <c r="A58" s="13"/>
      <c r="B58" s="27" t="s">
        <v>409</v>
      </c>
      <c r="C58" s="21"/>
      <c r="D58" s="12">
        <v>500</v>
      </c>
    </row>
    <row r="59" s="2" customFormat="1" ht="30" customHeight="1" spans="1:4">
      <c r="A59" s="13"/>
      <c r="B59" s="27" t="s">
        <v>410</v>
      </c>
      <c r="C59" s="21"/>
      <c r="D59" s="12">
        <v>86500</v>
      </c>
    </row>
    <row r="60" s="2" customFormat="1" ht="30" customHeight="1" spans="1:4">
      <c r="A60" s="13"/>
      <c r="B60" s="27" t="s">
        <v>411</v>
      </c>
      <c r="C60" s="21"/>
      <c r="D60" s="12">
        <v>3500</v>
      </c>
    </row>
    <row r="61" s="2" customFormat="1" ht="30" customHeight="1" spans="1:4">
      <c r="A61" s="13"/>
      <c r="B61" s="27" t="s">
        <v>412</v>
      </c>
      <c r="C61" s="21"/>
      <c r="D61" s="12">
        <v>4000</v>
      </c>
    </row>
    <row r="62" s="2" customFormat="1" ht="30" customHeight="1" spans="1:4">
      <c r="A62" s="13"/>
      <c r="B62" s="27" t="s">
        <v>413</v>
      </c>
      <c r="C62" s="21"/>
      <c r="D62" s="12">
        <v>1000</v>
      </c>
    </row>
    <row r="63" s="2" customFormat="1" ht="30" customHeight="1" spans="1:4">
      <c r="A63" s="13"/>
      <c r="B63" s="27" t="s">
        <v>414</v>
      </c>
      <c r="C63" s="21"/>
      <c r="D63" s="12">
        <v>10000</v>
      </c>
    </row>
    <row r="64" s="2" customFormat="1" ht="30" customHeight="1" spans="1:4">
      <c r="A64" s="13"/>
      <c r="B64" s="27" t="s">
        <v>415</v>
      </c>
      <c r="C64" s="21"/>
      <c r="D64" s="12">
        <v>3000</v>
      </c>
    </row>
    <row r="65" s="2" customFormat="1" ht="30" customHeight="1" spans="1:4">
      <c r="A65" s="13"/>
      <c r="B65" s="27" t="s">
        <v>416</v>
      </c>
      <c r="C65" s="21"/>
      <c r="D65" s="12">
        <v>8100</v>
      </c>
    </row>
    <row r="66" s="2" customFormat="1" ht="30" customHeight="1" spans="1:4">
      <c r="A66" s="13"/>
      <c r="B66" s="27" t="s">
        <v>417</v>
      </c>
      <c r="C66" s="21"/>
      <c r="D66" s="12">
        <v>5000</v>
      </c>
    </row>
    <row r="67" s="2" customFormat="1" ht="30" customHeight="1" spans="1:4">
      <c r="A67" s="13"/>
      <c r="B67" s="27" t="s">
        <v>418</v>
      </c>
      <c r="C67" s="21"/>
      <c r="D67" s="12">
        <v>29900</v>
      </c>
    </row>
    <row r="68" s="2" customFormat="1" ht="30" customHeight="1" spans="1:4">
      <c r="A68" s="15"/>
      <c r="B68" s="27" t="s">
        <v>417</v>
      </c>
      <c r="C68" s="21"/>
      <c r="D68" s="12">
        <v>3600</v>
      </c>
    </row>
    <row r="69" s="2" customFormat="1" ht="30" customHeight="1" spans="1:4">
      <c r="A69" s="15"/>
      <c r="B69" s="27" t="s">
        <v>419</v>
      </c>
      <c r="C69" s="21"/>
      <c r="D69" s="12">
        <f>2400+500+300</f>
        <v>3200</v>
      </c>
    </row>
    <row r="70" s="2" customFormat="1" ht="30" customHeight="1" spans="1:4">
      <c r="A70" s="15"/>
      <c r="B70" s="27" t="s">
        <v>420</v>
      </c>
      <c r="C70" s="21"/>
      <c r="D70" s="12">
        <f>1300+400+800+900</f>
        <v>3400</v>
      </c>
    </row>
    <row r="71" s="2" customFormat="1" ht="30" customHeight="1" spans="1:4">
      <c r="A71" s="15"/>
      <c r="B71" s="27" t="s">
        <v>421</v>
      </c>
      <c r="C71" s="21"/>
      <c r="D71" s="12">
        <v>2200</v>
      </c>
    </row>
    <row r="72" s="2" customFormat="1" ht="30" customHeight="1" spans="1:4">
      <c r="A72" s="15"/>
      <c r="B72" s="27" t="s">
        <v>422</v>
      </c>
      <c r="C72" s="21"/>
      <c r="D72" s="12">
        <v>1900</v>
      </c>
    </row>
    <row r="73" s="2" customFormat="1" ht="30" customHeight="1" spans="1:4">
      <c r="A73" s="15"/>
      <c r="B73" s="28" t="s">
        <v>423</v>
      </c>
      <c r="C73" s="21"/>
      <c r="D73" s="29">
        <v>5000</v>
      </c>
    </row>
    <row r="74" s="2" customFormat="1" ht="30" customHeight="1" spans="1:4">
      <c r="A74" s="15"/>
      <c r="B74" s="28" t="s">
        <v>410</v>
      </c>
      <c r="C74" s="21"/>
      <c r="D74" s="29">
        <v>25000</v>
      </c>
    </row>
    <row r="75" s="2" customFormat="1" ht="30" customHeight="1" spans="1:4">
      <c r="A75" s="15"/>
      <c r="B75" s="28" t="s">
        <v>424</v>
      </c>
      <c r="C75" s="21"/>
      <c r="D75" s="29">
        <v>5277</v>
      </c>
    </row>
    <row r="76" s="2" customFormat="1" ht="30" customHeight="1" spans="1:4">
      <c r="A76" s="15"/>
      <c r="B76" s="27" t="s">
        <v>418</v>
      </c>
      <c r="C76" s="21"/>
      <c r="D76" s="12">
        <v>39000</v>
      </c>
    </row>
    <row r="77" s="2" customFormat="1" ht="30" customHeight="1" spans="1:4">
      <c r="A77" s="15"/>
      <c r="B77" s="27" t="s">
        <v>418</v>
      </c>
      <c r="C77" s="21"/>
      <c r="D77" s="12">
        <v>3775</v>
      </c>
    </row>
    <row r="78" s="2" customFormat="1" ht="30" customHeight="1" spans="1:4">
      <c r="A78" s="15"/>
      <c r="B78" s="27" t="s">
        <v>425</v>
      </c>
      <c r="C78" s="21"/>
      <c r="D78" s="12">
        <v>3954</v>
      </c>
    </row>
    <row r="79" s="2" customFormat="1" ht="30" customHeight="1" spans="1:4">
      <c r="A79" s="15"/>
      <c r="B79" s="27" t="s">
        <v>426</v>
      </c>
      <c r="C79" s="30"/>
      <c r="D79" s="12">
        <v>5262</v>
      </c>
    </row>
    <row r="80" s="2" customFormat="1" ht="30" customHeight="1" spans="1:4">
      <c r="A80" s="15"/>
      <c r="B80" s="16" t="s">
        <v>376</v>
      </c>
      <c r="C80" s="31">
        <f>SUM(C24:C79)</f>
        <v>449368</v>
      </c>
      <c r="D80" s="31">
        <f>SUM(D24:D79)</f>
        <v>447368</v>
      </c>
    </row>
    <row r="81" ht="30" customHeight="1" spans="1:4">
      <c r="A81" s="8" t="s">
        <v>427</v>
      </c>
      <c r="B81" s="32"/>
      <c r="C81" s="16">
        <f>C80+C23</f>
        <v>507316</v>
      </c>
      <c r="D81" s="33">
        <f>D80+D23</f>
        <v>504482</v>
      </c>
    </row>
    <row r="82" ht="30.95" customHeight="1" spans="1:4">
      <c r="A82" s="34" t="s">
        <v>428</v>
      </c>
      <c r="B82" s="34"/>
      <c r="C82" s="34"/>
      <c r="D82" s="34"/>
    </row>
  </sheetData>
  <mergeCells count="7">
    <mergeCell ref="C3:D3"/>
    <mergeCell ref="A82:D82"/>
    <mergeCell ref="A5:A23"/>
    <mergeCell ref="A24:A68"/>
    <mergeCell ref="C5:C21"/>
    <mergeCell ref="C24:C79"/>
    <mergeCell ref="A1:D2"/>
  </mergeCells>
  <hyperlinks>
    <hyperlink ref="B14" r:id="rId1" display="石末中学教学楼、餐厅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一般预算</vt:lpstr>
      <vt:lpstr>基金预算</vt:lpstr>
      <vt:lpstr>国资预算</vt:lpstr>
      <vt:lpstr>社保基金预算</vt:lpstr>
      <vt:lpstr>一般</vt:lpstr>
      <vt:lpstr>专项</vt:lpstr>
      <vt:lpstr>政府债务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gp</cp:lastModifiedBy>
  <dcterms:created xsi:type="dcterms:W3CDTF">2017-09-16T01:14:00Z</dcterms:created>
  <cp:lastPrinted>2017-09-20T04:33:00Z</cp:lastPrinted>
  <dcterms:modified xsi:type="dcterms:W3CDTF">2026-02-02T15:18:44Z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A111B3BFCC70415A89A191D9EA86D00A_13</vt:lpwstr>
  </property>
</Properties>
</file>